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Alexander\Privat\Gruen\Kommunalwahlen2024\Belege\"/>
    </mc:Choice>
  </mc:AlternateContent>
  <xr:revisionPtr revIDLastSave="0" documentId="8_{F2064B7A-B261-43CB-8939-3BB3B0EA6973}" xr6:coauthVersionLast="47" xr6:coauthVersionMax="47" xr10:uidLastSave="{00000000-0000-0000-0000-000000000000}"/>
  <bookViews>
    <workbookView xWindow="0" yWindow="795" windowWidth="38445" windowHeight="15405" tabRatio="500" activeTab="2"/>
  </bookViews>
  <sheets>
    <sheet name="Aufstellung" sheetId="1" r:id="rId1"/>
    <sheet name="Abrechnung" sheetId="2" r:id="rId2"/>
    <sheet name="Abrechnung Grundlagen" sheetId="3" r:id="rId3"/>
  </sheets>
  <definedNames>
    <definedName name="BusUndBahn">'Abrechnung Grundlagen'!$B$24</definedName>
    <definedName name="_xlnm.Print_Area" localSheetId="0">Aufstellung!$A$1:$V$38</definedName>
    <definedName name="Excel_BuiltIn_Print_Area_2">Aufstellung!$A$5:$U$38</definedName>
    <definedName name="Fahrzeuge">'Abrechnung Grundlagen'!$B$23:$B$27</definedName>
    <definedName name="kmGeld">'Abrechnung Grundlagen'!$B$23:$C$27</definedName>
    <definedName name="Transportmittel">'Abrechnung Grundlagen'!$B$23:$B$27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B6" i="2"/>
  <c r="I9" i="2"/>
  <c r="I10" i="2"/>
  <c r="E13" i="2"/>
  <c r="G17" i="2"/>
  <c r="G28" i="2"/>
  <c r="G35" i="2"/>
  <c r="C46" i="2"/>
  <c r="H3" i="1"/>
  <c r="J8" i="1"/>
  <c r="K8" i="1"/>
  <c r="L8" i="1"/>
  <c r="M8" i="1" s="1"/>
  <c r="N8" i="1"/>
  <c r="Q8" i="1"/>
  <c r="S8" i="1"/>
  <c r="V8" i="1"/>
  <c r="J9" i="1"/>
  <c r="K9" i="1"/>
  <c r="L9" i="1" s="1"/>
  <c r="S9" i="1"/>
  <c r="V9" i="1"/>
  <c r="J10" i="1"/>
  <c r="K10" i="1"/>
  <c r="L10" i="1" s="1"/>
  <c r="S10" i="1"/>
  <c r="V10" i="1"/>
  <c r="J11" i="1"/>
  <c r="K11" i="1"/>
  <c r="L11" i="1"/>
  <c r="M11" i="1" s="1"/>
  <c r="T11" i="1" s="1"/>
  <c r="N11" i="1"/>
  <c r="Q11" i="1" s="1"/>
  <c r="S11" i="1"/>
  <c r="V11" i="1"/>
  <c r="J12" i="1"/>
  <c r="K12" i="1"/>
  <c r="L12" i="1" s="1"/>
  <c r="S12" i="1"/>
  <c r="V12" i="1"/>
  <c r="J13" i="1"/>
  <c r="J38" i="1" s="1"/>
  <c r="G32" i="2" s="1"/>
  <c r="K13" i="1"/>
  <c r="L13" i="1"/>
  <c r="M13" i="1" s="1"/>
  <c r="N13" i="1"/>
  <c r="Q13" i="1" s="1"/>
  <c r="S13" i="1"/>
  <c r="V13" i="1"/>
  <c r="J14" i="1"/>
  <c r="K14" i="1"/>
  <c r="L14" i="1" s="1"/>
  <c r="S14" i="1"/>
  <c r="V14" i="1"/>
  <c r="J15" i="1"/>
  <c r="K15" i="1"/>
  <c r="N15" i="1" s="1"/>
  <c r="Q15" i="1" s="1"/>
  <c r="L15" i="1"/>
  <c r="M15" i="1" s="1"/>
  <c r="S15" i="1"/>
  <c r="V15" i="1"/>
  <c r="J16" i="1"/>
  <c r="K16" i="1"/>
  <c r="L16" i="1"/>
  <c r="O16" i="1" s="1"/>
  <c r="M16" i="1"/>
  <c r="N16" i="1"/>
  <c r="Q16" i="1" s="1"/>
  <c r="S16" i="1"/>
  <c r="V16" i="1"/>
  <c r="J17" i="1"/>
  <c r="K17" i="1"/>
  <c r="L17" i="1"/>
  <c r="T17" i="1" s="1"/>
  <c r="M17" i="1"/>
  <c r="P17" i="1" s="1"/>
  <c r="N17" i="1"/>
  <c r="Q17" i="1" s="1"/>
  <c r="O17" i="1"/>
  <c r="S17" i="1"/>
  <c r="V17" i="1"/>
  <c r="J18" i="1"/>
  <c r="K18" i="1"/>
  <c r="L18" i="1"/>
  <c r="M18" i="1" s="1"/>
  <c r="N18" i="1"/>
  <c r="Q18" i="1" s="1"/>
  <c r="O18" i="1"/>
  <c r="S18" i="1"/>
  <c r="V18" i="1"/>
  <c r="J19" i="1"/>
  <c r="K19" i="1"/>
  <c r="L19" i="1" s="1"/>
  <c r="S19" i="1"/>
  <c r="V19" i="1"/>
  <c r="J20" i="1"/>
  <c r="K20" i="1"/>
  <c r="N20" i="1" s="1"/>
  <c r="Q20" i="1" s="1"/>
  <c r="L20" i="1"/>
  <c r="M20" i="1" s="1"/>
  <c r="S20" i="1"/>
  <c r="V20" i="1"/>
  <c r="J21" i="1"/>
  <c r="K21" i="1"/>
  <c r="L21" i="1"/>
  <c r="O21" i="1" s="1"/>
  <c r="M21" i="1"/>
  <c r="N21" i="1"/>
  <c r="Q21" i="1"/>
  <c r="S21" i="1"/>
  <c r="T21" i="1"/>
  <c r="V21" i="1"/>
  <c r="J22" i="1"/>
  <c r="K22" i="1"/>
  <c r="L22" i="1" s="1"/>
  <c r="S22" i="1"/>
  <c r="V22" i="1"/>
  <c r="J23" i="1"/>
  <c r="K23" i="1"/>
  <c r="L23" i="1"/>
  <c r="M23" i="1" s="1"/>
  <c r="T23" i="1" s="1"/>
  <c r="N23" i="1"/>
  <c r="Q23" i="1" s="1"/>
  <c r="S23" i="1"/>
  <c r="V23" i="1"/>
  <c r="J24" i="1"/>
  <c r="K24" i="1"/>
  <c r="L24" i="1" s="1"/>
  <c r="S24" i="1"/>
  <c r="V24" i="1"/>
  <c r="J25" i="1"/>
  <c r="K25" i="1"/>
  <c r="N25" i="1" s="1"/>
  <c r="Q25" i="1" s="1"/>
  <c r="L25" i="1"/>
  <c r="M25" i="1" s="1"/>
  <c r="S25" i="1"/>
  <c r="V25" i="1"/>
  <c r="J26" i="1"/>
  <c r="K26" i="1"/>
  <c r="L26" i="1" s="1"/>
  <c r="S26" i="1"/>
  <c r="V26" i="1"/>
  <c r="J27" i="1"/>
  <c r="K27" i="1"/>
  <c r="N27" i="1" s="1"/>
  <c r="Q27" i="1" s="1"/>
  <c r="L27" i="1"/>
  <c r="M27" i="1" s="1"/>
  <c r="S27" i="1"/>
  <c r="V27" i="1"/>
  <c r="J28" i="1"/>
  <c r="K28" i="1"/>
  <c r="L28" i="1"/>
  <c r="O28" i="1" s="1"/>
  <c r="M28" i="1"/>
  <c r="N28" i="1"/>
  <c r="Q28" i="1" s="1"/>
  <c r="S28" i="1"/>
  <c r="V28" i="1"/>
  <c r="J29" i="1"/>
  <c r="K29" i="1"/>
  <c r="L29" i="1"/>
  <c r="T29" i="1" s="1"/>
  <c r="M29" i="1"/>
  <c r="P29" i="1" s="1"/>
  <c r="N29" i="1"/>
  <c r="Q29" i="1" s="1"/>
  <c r="O29" i="1"/>
  <c r="S29" i="1"/>
  <c r="V29" i="1"/>
  <c r="J30" i="1"/>
  <c r="K30" i="1"/>
  <c r="L30" i="1" s="1"/>
  <c r="N30" i="1"/>
  <c r="Q30" i="1" s="1"/>
  <c r="S30" i="1"/>
  <c r="V30" i="1"/>
  <c r="J31" i="1"/>
  <c r="K31" i="1"/>
  <c r="L31" i="1" s="1"/>
  <c r="S31" i="1"/>
  <c r="V31" i="1"/>
  <c r="J32" i="1"/>
  <c r="K32" i="1"/>
  <c r="N32" i="1" s="1"/>
  <c r="Q32" i="1" s="1"/>
  <c r="L32" i="1"/>
  <c r="M32" i="1" s="1"/>
  <c r="S32" i="1"/>
  <c r="V32" i="1"/>
  <c r="J33" i="1"/>
  <c r="K33" i="1"/>
  <c r="L33" i="1"/>
  <c r="O33" i="1" s="1"/>
  <c r="M33" i="1"/>
  <c r="N33" i="1"/>
  <c r="Q33" i="1"/>
  <c r="S33" i="1"/>
  <c r="T33" i="1"/>
  <c r="V33" i="1"/>
  <c r="J34" i="1"/>
  <c r="K34" i="1"/>
  <c r="L34" i="1" s="1"/>
  <c r="N34" i="1"/>
  <c r="Q34" i="1" s="1"/>
  <c r="S34" i="1"/>
  <c r="V34" i="1"/>
  <c r="J35" i="1"/>
  <c r="K35" i="1"/>
  <c r="L35" i="1"/>
  <c r="M35" i="1" s="1"/>
  <c r="T35" i="1" s="1"/>
  <c r="N35" i="1"/>
  <c r="Q35" i="1" s="1"/>
  <c r="S35" i="1"/>
  <c r="V35" i="1"/>
  <c r="J36" i="1"/>
  <c r="K36" i="1"/>
  <c r="L36" i="1" s="1"/>
  <c r="S36" i="1"/>
  <c r="V36" i="1"/>
  <c r="J37" i="1"/>
  <c r="K37" i="1"/>
  <c r="N37" i="1" s="1"/>
  <c r="Q37" i="1" s="1"/>
  <c r="L37" i="1"/>
  <c r="M37" i="1" s="1"/>
  <c r="S37" i="1"/>
  <c r="V37" i="1"/>
  <c r="U38" i="1"/>
  <c r="G34" i="2" s="1"/>
  <c r="M12" i="1" l="1"/>
  <c r="P12" i="1" s="1"/>
  <c r="O12" i="1"/>
  <c r="M10" i="1"/>
  <c r="T10" i="1" s="1"/>
  <c r="O10" i="1"/>
  <c r="P10" i="1"/>
  <c r="O31" i="1"/>
  <c r="M31" i="1"/>
  <c r="P31" i="1" s="1"/>
  <c r="M22" i="1"/>
  <c r="P22" i="1" s="1"/>
  <c r="O22" i="1"/>
  <c r="P18" i="1"/>
  <c r="T18" i="1"/>
  <c r="T20" i="1"/>
  <c r="P20" i="1"/>
  <c r="M14" i="1"/>
  <c r="T14" i="1" s="1"/>
  <c r="O14" i="1"/>
  <c r="T9" i="1"/>
  <c r="M9" i="1"/>
  <c r="O9" i="1"/>
  <c r="P9" i="1"/>
  <c r="M24" i="1"/>
  <c r="O24" i="1"/>
  <c r="P24" i="1"/>
  <c r="T24" i="1"/>
  <c r="P30" i="1"/>
  <c r="T30" i="1"/>
  <c r="M30" i="1"/>
  <c r="O30" i="1"/>
  <c r="M26" i="1"/>
  <c r="P26" i="1" s="1"/>
  <c r="O26" i="1"/>
  <c r="M34" i="1"/>
  <c r="O34" i="1"/>
  <c r="P34" i="1"/>
  <c r="T34" i="1"/>
  <c r="T19" i="1"/>
  <c r="O19" i="1"/>
  <c r="M19" i="1"/>
  <c r="P19" i="1" s="1"/>
  <c r="M36" i="1"/>
  <c r="P36" i="1" s="1"/>
  <c r="O36" i="1"/>
  <c r="T32" i="1"/>
  <c r="P32" i="1"/>
  <c r="T8" i="1"/>
  <c r="P8" i="1"/>
  <c r="P33" i="1"/>
  <c r="O32" i="1"/>
  <c r="N31" i="1"/>
  <c r="Q31" i="1" s="1"/>
  <c r="P21" i="1"/>
  <c r="O20" i="1"/>
  <c r="N19" i="1"/>
  <c r="Q19" i="1" s="1"/>
  <c r="O8" i="1"/>
  <c r="T37" i="1"/>
  <c r="T25" i="1"/>
  <c r="T13" i="1"/>
  <c r="P35" i="1"/>
  <c r="P23" i="1"/>
  <c r="P11" i="1"/>
  <c r="N9" i="1"/>
  <c r="Q9" i="1" s="1"/>
  <c r="O35" i="1"/>
  <c r="T27" i="1"/>
  <c r="O23" i="1"/>
  <c r="N22" i="1"/>
  <c r="Q22" i="1" s="1"/>
  <c r="T15" i="1"/>
  <c r="O11" i="1"/>
  <c r="N10" i="1"/>
  <c r="Q10" i="1" s="1"/>
  <c r="P37" i="1"/>
  <c r="T28" i="1"/>
  <c r="P25" i="1"/>
  <c r="T16" i="1"/>
  <c r="P13" i="1"/>
  <c r="O37" i="1"/>
  <c r="N36" i="1"/>
  <c r="Q36" i="1" s="1"/>
  <c r="O25" i="1"/>
  <c r="N24" i="1"/>
  <c r="Q24" i="1" s="1"/>
  <c r="O13" i="1"/>
  <c r="N12" i="1"/>
  <c r="Q12" i="1" s="1"/>
  <c r="P27" i="1"/>
  <c r="P15" i="1"/>
  <c r="P28" i="1"/>
  <c r="O27" i="1"/>
  <c r="N26" i="1"/>
  <c r="Q26" i="1" s="1"/>
  <c r="P16" i="1"/>
  <c r="O15" i="1"/>
  <c r="N14" i="1"/>
  <c r="Q14" i="1" s="1"/>
  <c r="P14" i="1" l="1"/>
  <c r="T31" i="1"/>
  <c r="T36" i="1"/>
  <c r="T26" i="1"/>
  <c r="T22" i="1"/>
  <c r="T12" i="1"/>
  <c r="T38" i="1" s="1"/>
  <c r="G33" i="2" s="1"/>
  <c r="G36" i="2" s="1"/>
  <c r="G38" i="2" s="1"/>
  <c r="C45" i="2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5" authorId="0" shapeId="0">
      <text>
        <r>
          <rPr>
            <sz val="10"/>
            <rFont val="Arial"/>
          </rPr>
          <t xml:space="preserve">
Uhrzeiten bitte mit
der Startzeit am ersten Tag und
der End-Zeit am letzten Tag
im Format SS:MM ausfüllen.
Bei der "Uhrzeit bis" sind die Eingaben 24:00 bzw. 0:00 unzulässig, bitte 23:59 eingeben. Bei Abwesenheit nach Mitternacht bei "Datum bis" Folgetag eingeben. 
</t>
        </r>
      </text>
    </comment>
    <comment ref="U5" authorId="0" shapeId="0">
      <text>
        <r>
          <rPr>
            <b/>
            <sz val="8"/>
            <color indexed="8"/>
            <rFont val="Tahoma"/>
          </rPr>
          <t>Übernachtungspauschale 20 Euro, 
nachgewiesene Übernachtungskosten bis 120 Euro,
höhere Übernachtungskosten nur nach Genehmigung des Vorstandes.
Wurde Übernachtung mit Frühstück unentgeltlich gestellt, müssen je Übernachtung 4,80 € in Abzug gebracht werden (siehe Abrechnung, Sachkosten)</t>
        </r>
      </text>
    </comment>
    <comment ref="A6" authorId="0" shapeId="0">
      <text>
        <r>
          <rPr>
            <sz val="9"/>
            <color indexed="8"/>
            <rFont val="Tahoma"/>
            <charset val="1"/>
          </rPr>
          <t>Bitte vollständiges
Datum eingeben:
TT.MM.JJ</t>
        </r>
      </text>
    </comment>
    <comment ref="B6" authorId="0" shapeId="0">
      <text>
        <r>
          <rPr>
            <sz val="10"/>
            <rFont val="Arial"/>
          </rPr>
          <t>Bei eintägigen Tätigkeiten nichts, bei mehrtägigen das Ende-Datum eingeben.</t>
        </r>
      </text>
    </comment>
    <comment ref="I6" authorId="0" shapeId="0">
      <text>
        <r>
          <rPr>
            <sz val="10"/>
            <rFont val="Arial"/>
          </rPr>
          <t xml:space="preserve">km-Angabe für die Summe aus Hin- und Rückweg
</t>
        </r>
        <r>
          <rPr>
            <b/>
            <sz val="10"/>
            <color indexed="10"/>
            <rFont val="Arial"/>
            <family val="2"/>
          </rPr>
          <t xml:space="preserve">(Ausdruck Routenplaner beifügen!),
</t>
        </r>
        <r>
          <rPr>
            <sz val="10"/>
            <rFont val="Arial"/>
          </rPr>
          <t>bei öffentl. Verkehrsmitteln die Kosten laut Fahrkarten / Quittungen.
Flugkosten und Taxikosten in Ausnahmefällen ggf. als Sachkosten abrechnen.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2" authorId="0" shapeId="0">
      <text>
        <r>
          <rPr>
            <sz val="10"/>
            <rFont val="Arial"/>
          </rPr>
          <t>Dies ist der Hinweis</t>
        </r>
      </text>
    </comment>
  </commentList>
</comments>
</file>

<file path=xl/sharedStrings.xml><?xml version="1.0" encoding="utf-8"?>
<sst xmlns="http://schemas.openxmlformats.org/spreadsheetml/2006/main" count="188" uniqueCount="171">
  <si>
    <t xml:space="preserve">Aufstellung der Fahrtkosten, Tagegelder und Übernachtungskosten </t>
  </si>
  <si>
    <t>Teilverpfleg.= TV Vollverpfleg.=VV Keine = KV</t>
  </si>
  <si>
    <t>Prüfung Eingaben</t>
  </si>
  <si>
    <t>Auswahl Abrechnung:</t>
  </si>
  <si>
    <t>E</t>
  </si>
  <si>
    <t>H</t>
  </si>
  <si>
    <t>Ehrenamtliche oder hauptamtliche Tätigkeit ( E / H ? ):</t>
  </si>
  <si>
    <r>
      <rPr>
        <sz val="8"/>
        <rFont val="Lucida Sans Unicode"/>
      </rPr>
      <t xml:space="preserve">     </t>
    </r>
    <r>
      <rPr>
        <b/>
        <sz val="8"/>
        <rFont val="Arial"/>
        <family val="2"/>
      </rPr>
      <t>Datum</t>
    </r>
  </si>
  <si>
    <r>
      <rPr>
        <sz val="8"/>
        <rFont val="Lucida Sans Unicode"/>
      </rPr>
      <t xml:space="preserve">     </t>
    </r>
    <r>
      <rPr>
        <b/>
        <sz val="8"/>
        <rFont val="Arial"/>
        <family val="2"/>
      </rPr>
      <t>Uhrzeit</t>
    </r>
  </si>
  <si>
    <t>Anlass / Veranstaltung</t>
  </si>
  <si>
    <t>Ort</t>
  </si>
  <si>
    <t>Fahrtkosten</t>
  </si>
  <si>
    <t xml:space="preserve">Dauer </t>
  </si>
  <si>
    <t>Eintägig</t>
  </si>
  <si>
    <t>Mehrtägig</t>
  </si>
  <si>
    <t>Tagegeld</t>
  </si>
  <si>
    <t>Übernachtung</t>
  </si>
  <si>
    <t>von</t>
  </si>
  <si>
    <t>bis</t>
  </si>
  <si>
    <t>Art</t>
  </si>
  <si>
    <t>Anmerkung</t>
  </si>
  <si>
    <t>km/Betrag</t>
  </si>
  <si>
    <t>Betrag</t>
  </si>
  <si>
    <t>[h]</t>
  </si>
  <si>
    <t>Ehrenamt</t>
  </si>
  <si>
    <t>Hauptamt</t>
  </si>
  <si>
    <t>Anmerkungen:</t>
  </si>
  <si>
    <t xml:space="preserve">Summen </t>
  </si>
  <si>
    <t xml:space="preserve">Spesenabrechnung   </t>
  </si>
  <si>
    <t>Bitte beim zuständigen Gebietsverband einreichen!</t>
  </si>
  <si>
    <t>Verband:</t>
  </si>
  <si>
    <t>Monat:</t>
  </si>
  <si>
    <t xml:space="preserve">Jahr: </t>
  </si>
  <si>
    <t>Name:</t>
  </si>
  <si>
    <t>Anschrift:</t>
  </si>
  <si>
    <t>Datumauswahl:</t>
  </si>
  <si>
    <t>Tätigkeit / Funktion:</t>
  </si>
  <si>
    <t>Bankverbindung:</t>
  </si>
  <si>
    <t>Bank</t>
  </si>
  <si>
    <t>Konto</t>
  </si>
  <si>
    <t xml:space="preserve">BLZ: </t>
  </si>
  <si>
    <t>IBAN:</t>
  </si>
  <si>
    <t>BIC:</t>
  </si>
  <si>
    <t>Datum / Unterschrift:</t>
  </si>
  <si>
    <t>Aufstellung der Sachkosten</t>
  </si>
  <si>
    <t>Sachaufwendungen</t>
  </si>
  <si>
    <t>Beleg</t>
  </si>
  <si>
    <t>Abzug Frühstück</t>
  </si>
  <si>
    <t>Anzahl Nächte:</t>
  </si>
  <si>
    <t>entfällt</t>
  </si>
  <si>
    <t>KFZ-Kennzeichen falls erforderlich:</t>
  </si>
  <si>
    <t>Summe</t>
  </si>
  <si>
    <t>Gesamtabrechnung</t>
  </si>
  <si>
    <t>Aufwendungen</t>
  </si>
  <si>
    <t>Summe der Fahrtkosten laut Aufstellung</t>
  </si>
  <si>
    <t>Summe der Tagegelder laut Aufstellung</t>
  </si>
  <si>
    <t>Summe der Übernachtungskosten laut Aufstellung</t>
  </si>
  <si>
    <t>Summe der Sachkosten laut Aufstellung</t>
  </si>
  <si>
    <t>Summe der Aufwendungen in EUR</t>
  </si>
  <si>
    <t>abzüglich einer Spende in Höhe von EUR</t>
  </si>
  <si>
    <t>Auszahlung in EUR</t>
  </si>
  <si>
    <t>Ich bestätige mit meiner Unterschrift, dass die aufgeführten Belege zur Kostenerstattung meiner Auslagen bei keinem anderen Unternehmen/Institution</t>
  </si>
  <si>
    <t>(z.B. Finanzamt) eingereicht worden sind. Mit einer doppelten Abrechnung mache ich mich strafbar.</t>
  </si>
  <si>
    <t>Bearbeitungsvermerk der Buchhaltung</t>
  </si>
  <si>
    <t>Geprüft:</t>
  </si>
  <si>
    <t>Beleg:</t>
  </si>
  <si>
    <t>Auszahlung</t>
  </si>
  <si>
    <t>Konto Soll</t>
  </si>
  <si>
    <t>Konto Haben</t>
  </si>
  <si>
    <t>Spende</t>
  </si>
  <si>
    <t>Hinweise zur Tabelle</t>
  </si>
  <si>
    <t>Makierungen</t>
  </si>
  <si>
    <t>Zellen, die eine Markierung wie hier links haben, enthalten einen Hinweis,</t>
  </si>
  <si>
    <t>der sichtbar wird, wenn der Maus-Zeiger auf dem Feld ruht</t>
  </si>
  <si>
    <t>Zeile einfügen</t>
  </si>
  <si>
    <t>Die Zeilenzahl kann nicht erhöht werden, weil die Tabelle gesperrt ist.</t>
  </si>
  <si>
    <t>Gegebenenfalls weitere Tabelle anlegen und unter neuem Namen speichern!</t>
  </si>
  <si>
    <t>Zellschutz</t>
  </si>
  <si>
    <t>Rechenfelder sind markiert und vor Eingaben geschützt.</t>
  </si>
  <si>
    <t xml:space="preserve">Hinweise zur Spesenabrechnung </t>
  </si>
  <si>
    <t>Abrechnungspauschalen</t>
  </si>
  <si>
    <t>(1) Tagegeld</t>
  </si>
  <si>
    <t>Ehrenamtliche Tätigkeit:</t>
  </si>
  <si>
    <t>Abrechnung nach Erstattungsordnung des LV</t>
  </si>
  <si>
    <t>eintägig</t>
  </si>
  <si>
    <t>mehrtägig</t>
  </si>
  <si>
    <t>über   3 bis   6 Std.</t>
  </si>
  <si>
    <t>über   6 bis   8 Std.</t>
  </si>
  <si>
    <t>über   8 bis 10 Std.</t>
  </si>
  <si>
    <t>über 10 bis 12 Std.</t>
  </si>
  <si>
    <t>über 12 Std.</t>
  </si>
  <si>
    <t>Hauptamtliche Tätigkeit:</t>
  </si>
  <si>
    <t>Abrechnung nach Steuerrecht</t>
  </si>
  <si>
    <t>eintägig, mehr als 8 Std.</t>
  </si>
  <si>
    <t>mehrtägig,An-/Abreisetag</t>
  </si>
  <si>
    <t>tägl. ab 24 Stunden</t>
  </si>
  <si>
    <t>Kürzung Tagegeld:</t>
  </si>
  <si>
    <t>Wurde während der Reise teilweise Verpflegung unentgeltlich gestellt, so</t>
  </si>
  <si>
    <t>ist der Betrag um 80 % zu kürzen</t>
  </si>
  <si>
    <t>(2) Fahrtkosten</t>
  </si>
  <si>
    <t>Fahrrad entfallen</t>
  </si>
  <si>
    <t>Bus + Bahn</t>
  </si>
  <si>
    <t>gemäß Fahrkarte</t>
  </si>
  <si>
    <t>Moped/Mofa</t>
  </si>
  <si>
    <t>Motorrad/Roller</t>
  </si>
  <si>
    <t>PKW</t>
  </si>
  <si>
    <t>Satz für Mitnahme entfallen</t>
  </si>
  <si>
    <t>Ausdruck Routenplaner beifügen!</t>
  </si>
  <si>
    <t>KFZ-Kennzeichen angeben!</t>
  </si>
  <si>
    <t>(3) Übernachtung</t>
  </si>
  <si>
    <t>Nachgewiesen bis zu</t>
  </si>
  <si>
    <t>120 €/Nacht</t>
  </si>
  <si>
    <t>ohne Frühstück</t>
  </si>
  <si>
    <t>Pauschal</t>
  </si>
  <si>
    <t>20 €/Nacht</t>
  </si>
  <si>
    <t xml:space="preserve">Übernachtungskosten von mehr als 120 Euro bedürfen der vorherigen </t>
  </si>
  <si>
    <t>Genehmigung des Vorstandes</t>
  </si>
  <si>
    <t>(4) Sachkosten</t>
  </si>
  <si>
    <t>Sonstige Sachkosten müssen belegt werden (z.B. Porti, Büromaterial)!</t>
  </si>
  <si>
    <t>Telefonpauschale nur für Kreisvorstand und Landesvorstand 20,- €/Monat!</t>
  </si>
  <si>
    <t>Flugkosten und Taxikosten ggf. als Sachkosten abrechnen!</t>
  </si>
  <si>
    <t>Bedingungen:</t>
  </si>
  <si>
    <r>
      <rPr>
        <sz val="10"/>
        <rFont val="Lucida Sans Unicode"/>
      </rPr>
      <t xml:space="preserve"> </t>
    </r>
    <r>
      <rPr>
        <sz val="10"/>
        <rFont val="Arial"/>
      </rPr>
      <t xml:space="preserve">nur für Aktivitäten durch Beauftragung (Beschluss!) bzw. aufgrund eines Wahlamtes der Partei </t>
    </r>
  </si>
  <si>
    <t> Erstattet werden nur Mehraufwendungen gegenüber der privaten Lebensführung (Spesen)</t>
  </si>
  <si>
    <r>
      <rPr>
        <sz val="10"/>
        <rFont val="Lucida Sans Unicode"/>
      </rPr>
      <t xml:space="preserve"> </t>
    </r>
    <r>
      <rPr>
        <sz val="10"/>
        <rFont val="Arial"/>
      </rPr>
      <t>Tagegelder nur für Aktivitäten, Aktionen, Versammlungen u.ä., die außer Haus stattfinden</t>
    </r>
  </si>
  <si>
    <r>
      <rPr>
        <sz val="10"/>
        <rFont val="Lucida Sans Unicode"/>
      </rPr>
      <t xml:space="preserve">   </t>
    </r>
    <r>
      <rPr>
        <sz val="10"/>
        <rFont val="Arial"/>
      </rPr>
      <t xml:space="preserve">und </t>
    </r>
    <r>
      <rPr>
        <b/>
        <sz val="10"/>
        <rFont val="Arial"/>
      </rPr>
      <t>mehr als</t>
    </r>
    <r>
      <rPr>
        <sz val="10"/>
        <rFont val="Arial"/>
      </rPr>
      <t xml:space="preserve"> 3 Stunden dauern (Zeit zählt ab Verlassen der Wohnstätte!!)</t>
    </r>
  </si>
  <si>
    <r>
      <rPr>
        <sz val="10"/>
        <rFont val="Lucida Sans Unicode"/>
      </rPr>
      <t xml:space="preserve"> </t>
    </r>
    <r>
      <rPr>
        <sz val="10"/>
        <rFont val="Arial"/>
      </rPr>
      <t>Fahrtkosten, Übernachtungskosten und Sachkosten wie oben beschrieben.</t>
    </r>
  </si>
  <si>
    <t>Erstattet werden z.B.:</t>
  </si>
  <si>
    <r>
      <rPr>
        <sz val="10"/>
        <rFont val="Lucida Sans Unicode"/>
      </rPr>
      <t> V</t>
    </r>
    <r>
      <rPr>
        <sz val="10"/>
        <rFont val="Arial"/>
      </rPr>
      <t>orstandssitzungen in öffentlichen Räumen (Mitglieder des Vorstandes);</t>
    </r>
  </si>
  <si>
    <r>
      <rPr>
        <sz val="10"/>
        <rFont val="Lucida Sans Unicode"/>
      </rPr>
      <t xml:space="preserve"> </t>
    </r>
    <r>
      <rPr>
        <sz val="10"/>
        <rFont val="Arial"/>
      </rPr>
      <t>Kreismitgliederversammlungen (Mitglieder des Vorstandes);</t>
    </r>
  </si>
  <si>
    <r>
      <rPr>
        <sz val="10"/>
        <rFont val="Lucida Sans Unicode"/>
      </rPr>
      <t xml:space="preserve"> </t>
    </r>
    <r>
      <rPr>
        <sz val="10"/>
        <rFont val="Arial"/>
      </rPr>
      <t>Ortsverbandssitzungen (Mitglieder des Vorstandes);</t>
    </r>
  </si>
  <si>
    <r>
      <rPr>
        <sz val="10"/>
        <rFont val="Lucida Sans Unicode"/>
      </rPr>
      <t xml:space="preserve"> </t>
    </r>
    <r>
      <rPr>
        <sz val="10"/>
        <rFont val="Arial"/>
      </rPr>
      <t>Arbeitskreise und Wahlkampfkommissionen (Vorstand, Delegierte)</t>
    </r>
  </si>
  <si>
    <r>
      <rPr>
        <sz val="10"/>
        <rFont val="Lucida Sans Unicode"/>
      </rPr>
      <t> d</t>
    </r>
    <r>
      <rPr>
        <sz val="10"/>
        <rFont val="Arial"/>
      </rPr>
      <t>ie Teilnahme an Sitzungen durch Mandatierte nur wenn sie zur Berichterstattung</t>
    </r>
  </si>
  <si>
    <t xml:space="preserve">   geladen wurden;</t>
  </si>
  <si>
    <r>
      <rPr>
        <sz val="10"/>
        <rFont val="Lucida Sans Unicode"/>
      </rPr>
      <t xml:space="preserve"> </t>
    </r>
    <r>
      <rPr>
        <sz val="10"/>
        <rFont val="Arial"/>
      </rPr>
      <t>Plakatierung, Verteilung von Infos, Infostände, Organisation von Veranst. u.ä (Beauftragung!);</t>
    </r>
  </si>
  <si>
    <t> Delegierte zu BDK, LDK und Landesausschuss, hier auch Mitglieder des Landesvorstandes</t>
  </si>
  <si>
    <t> Inlandsflüge nur auf Antrag und nach Genehmigung durch den Vorstand (Sachkosten)</t>
  </si>
  <si>
    <t> Taxifahrten nur in gut begründeten Ausnahmefällen (Sachkosten)</t>
  </si>
  <si>
    <t> Die Pauschalen übersteigende Telefonkosten bei entsprechenden Verbindungsnachweis</t>
  </si>
  <si>
    <t> Bewirtungskosten des Vorstandes (Repräsentation, Presse etc.)</t>
  </si>
  <si>
    <t>Nicht erstattet werden können z.B.:</t>
  </si>
  <si>
    <r>
      <rPr>
        <sz val="10"/>
        <rFont val="Lucida Sans Unicode"/>
      </rPr>
      <t xml:space="preserve"> </t>
    </r>
    <r>
      <rPr>
        <sz val="10"/>
        <rFont val="Arial"/>
      </rPr>
      <t>Fraktionssitzungen der MandatsträgerInnen;</t>
    </r>
  </si>
  <si>
    <t> Teilnahme „einfacher“ Parteimitglieder an Sitzungen (ohne Beauftragung bzw. Wahlamt);</t>
  </si>
  <si>
    <t> Die Pauschalen übersteigende Telefonkosten ohne entsprechenden Verbindungsnachweis</t>
  </si>
  <si>
    <t> Private Zeitungsabos und Informationskosten (Bücher etc.)</t>
  </si>
  <si>
    <t> Private Beiträge an dritte Organisationen</t>
  </si>
  <si>
    <t> Tagegelder für Sitzungen in Privaträumen eines/einer Beteiligten</t>
  </si>
  <si>
    <t> Arbeitsleistungen (Entlohnungen und Vergütungen sind keine Spesen)</t>
  </si>
  <si>
    <t>Kürzung des Tagespauschale bei Teilverpflegung/Vollverpflegung</t>
  </si>
  <si>
    <t xml:space="preserve">Werden bei Auswärtstätigkeiten nur Getränke kostenfrei gestellt, gilt dies nicht als Teilverpflegung. </t>
  </si>
  <si>
    <t>Eine Kürzung der Tagespauschale muss in diesem Fall nicht erfolgen.</t>
  </si>
  <si>
    <t>Teilverpflegung liegt vor, wenn unentgeltlich Imbiss, Mittagessen oder Abendessen gestellt wurde.</t>
  </si>
  <si>
    <t>Bei Teilverpflegung ist die Tagespauschle um 80 % zu kürzen.</t>
  </si>
  <si>
    <t>Vollverpflegung liegt vor, wenn bei einer Auswärtstätigkeit von mehr als 12 Stunden sowohl Frühstück und</t>
  </si>
  <si>
    <t>Mittagessen als auch Abendessen unentgeltlich gestellt wurde. Hier entfällt die Tagespauschale vollständig.</t>
  </si>
  <si>
    <t>Übernachtung mit Frühstück gestellt</t>
  </si>
  <si>
    <t>Wurde Übernachtung mit Frühstück unentgeltlich von der Partei gestellt, müssen je Übernachtung</t>
  </si>
  <si>
    <t>jeweils 5,60 Euro in Abzug gebracht werden (siehe Abrechnung - Sachkosten).</t>
  </si>
  <si>
    <t>Ab 01.01.2016 Zeitnahe Einreichung des Erstattungsanspruchs, Spenden durch Auslagenverzicht</t>
  </si>
  <si>
    <t xml:space="preserve">Steuerliche Anerkennung von Spenden durch den Verzicht auf einen zuvor vereinbarten </t>
  </si>
  <si>
    <t>Aufwendungsersatz (Schreiben des Bundesministeriums der Finanzen an die obersten Finanzbehörden</t>
  </si>
  <si>
    <t>der Länder vom 25.11.2016): 3 Monatsfrist bei Spenden durch Auslagenverzicht wird nun streng ausgelegt.</t>
  </si>
  <si>
    <t xml:space="preserve">Verzichtserklärungen zu Erstattungsansprüchen gemäß dieser Erstattungsordnung müssen zeitnah </t>
  </si>
  <si>
    <t xml:space="preserve">abgegeben werden. "Die Verzichtserklärung ist dann zeitnah, wenn bei einmaligen Ansprüchen innerhalb </t>
  </si>
  <si>
    <t xml:space="preserve">von drei Monaten und bei einer regelmäßigen Tätigkeit alle drei Monate ein Verzicht erklärt wird" </t>
  </si>
  <si>
    <t>(BMF, Ziff. 3). Wesentlich ist hierbei: Der älteste abgerechnete Vorgang/Termin des Erstattungsantrages</t>
  </si>
  <si>
    <t>darf mit Bezug auf das Datum des Erstattungsantrages (neben der Unterschrift auf dem Deckblatt) und</t>
  </si>
  <si>
    <t xml:space="preserve">damit der Verzichtserklärung nicht älter als 3 Monate sein. </t>
  </si>
  <si>
    <t>Bitte also beachten: Ab 01.01.2016 Strenge Anwendung der 3-Monats-Regel</t>
  </si>
  <si>
    <t>Verzichtserklärungen, die zu einem späteren Zeitpunkt erklärt werden, können nicht anerkannt werden.</t>
  </si>
  <si>
    <t xml:space="preserve">Der entsprechende Spendenbetrag ist auf der Abrechnung in diesem Fall zu streichen.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</si>
</sst>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/m"/>
    <numFmt numFmtId="165" formatCode="#,##0.00\ ;\-#,##0.00\ "/>
    <numFmt numFmtId="166" formatCode="#,##0&quot;       &quot;;\-#,##0&quot;       &quot;;&quot; -       &quot;;@\ "/>
    <numFmt numFmtId="167" formatCode="dd/mm/"/>
    <numFmt numFmtId="168" formatCode="0.00\ "/>
    <numFmt numFmtId="169" formatCode="000\ 000\ 00"/>
    <numFmt numFmtId="170" formatCode="#,##0&quot; €&quot;;\-#,##0&quot; €&quot;"/>
    <numFmt numFmtId="171" formatCode="#,##0.00&quot; €/km&quot;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10"/>
      <name val="Arial"/>
      <family val="2"/>
    </font>
    <font>
      <sz val="8"/>
      <name val="Lucida Sans Unicode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9"/>
      <color indexed="8"/>
      <name val="Tahoma"/>
      <charset val="1"/>
    </font>
    <font>
      <b/>
      <sz val="8"/>
      <color indexed="8"/>
      <name val="Tahoma"/>
    </font>
    <font>
      <b/>
      <u/>
      <sz val="14"/>
      <name val="Arial"/>
      <family val="2"/>
    </font>
    <font>
      <sz val="14"/>
      <name val="Arial"/>
      <family val="2"/>
    </font>
    <font>
      <b/>
      <u/>
      <sz val="7"/>
      <color indexed="10"/>
      <name val="Arial"/>
    </font>
    <font>
      <sz val="10"/>
      <color indexed="10"/>
      <name val="Arial"/>
    </font>
    <font>
      <b/>
      <sz val="10"/>
      <name val="Arial"/>
    </font>
    <font>
      <sz val="10"/>
      <color indexed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u/>
      <sz val="10"/>
      <name val="Arial"/>
    </font>
    <font>
      <u/>
      <sz val="8"/>
      <name val="Arial"/>
    </font>
    <font>
      <sz val="9"/>
      <name val="Arial"/>
    </font>
    <font>
      <b/>
      <sz val="10"/>
      <color indexed="10"/>
      <name val="Arial"/>
    </font>
    <font>
      <sz val="10"/>
      <name val="Lucida Sans Unicod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94">
    <xf numFmtId="0" fontId="0" fillId="0" borderId="0" xfId="0"/>
    <xf numFmtId="164" fontId="0" fillId="0" borderId="0" xfId="0" applyNumberFormat="1" applyAlignment="1" applyProtection="1">
      <alignment horizontal="center"/>
    </xf>
    <xf numFmtId="2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3" fontId="0" fillId="0" borderId="0" xfId="0" applyNumberFormat="1" applyProtection="1"/>
    <xf numFmtId="165" fontId="1" fillId="0" borderId="0" xfId="0" applyNumberFormat="1" applyFont="1" applyProtection="1"/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20" fontId="2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/>
    <xf numFmtId="166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164" fontId="2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20" fontId="2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5" fillId="0" borderId="0" xfId="0" applyFont="1"/>
    <xf numFmtId="165" fontId="1" fillId="2" borderId="0" xfId="0" applyNumberFormat="1" applyFont="1" applyFill="1" applyProtection="1"/>
    <xf numFmtId="165" fontId="8" fillId="2" borderId="0" xfId="0" applyNumberFormat="1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/>
    </xf>
    <xf numFmtId="2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3" xfId="0" applyFont="1" applyBorder="1" applyProtection="1"/>
    <xf numFmtId="164" fontId="11" fillId="2" borderId="4" xfId="0" applyNumberFormat="1" applyFont="1" applyFill="1" applyBorder="1" applyAlignment="1" applyProtection="1">
      <alignment horizontal="left"/>
    </xf>
    <xf numFmtId="164" fontId="2" fillId="2" borderId="5" xfId="0" applyNumberFormat="1" applyFont="1" applyFill="1" applyBorder="1" applyAlignment="1" applyProtection="1">
      <alignment horizontal="center"/>
    </xf>
    <xf numFmtId="20" fontId="11" fillId="2" borderId="6" xfId="0" applyNumberFormat="1" applyFont="1" applyFill="1" applyBorder="1" applyAlignment="1" applyProtection="1">
      <alignment horizontal="left"/>
    </xf>
    <xf numFmtId="20" fontId="2" fillId="2" borderId="7" xfId="0" applyNumberFormat="1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166" fontId="6" fillId="2" borderId="7" xfId="0" applyNumberFormat="1" applyFont="1" applyFill="1" applyBorder="1" applyAlignment="1" applyProtection="1">
      <alignment horizontal="center"/>
    </xf>
    <xf numFmtId="166" fontId="6" fillId="2" borderId="10" xfId="0" applyNumberFormat="1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20" fontId="6" fillId="2" borderId="11" xfId="0" applyNumberFormat="1" applyFont="1" applyFill="1" applyBorder="1" applyAlignment="1" applyProtection="1">
      <alignment horizontal="center"/>
    </xf>
    <xf numFmtId="20" fontId="6" fillId="2" borderId="12" xfId="0" applyNumberFormat="1" applyFont="1" applyFill="1" applyBorder="1" applyAlignment="1" applyProtection="1">
      <alignment horizontal="center"/>
    </xf>
    <xf numFmtId="20" fontId="6" fillId="2" borderId="13" xfId="0" applyNumberFormat="1" applyFont="1" applyFill="1" applyBorder="1" applyAlignment="1" applyProtection="1">
      <alignment horizontal="center"/>
    </xf>
    <xf numFmtId="20" fontId="6" fillId="2" borderId="14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left"/>
    </xf>
    <xf numFmtId="0" fontId="6" fillId="2" borderId="14" xfId="0" applyFont="1" applyFill="1" applyBorder="1" applyAlignment="1" applyProtection="1">
      <alignment horizontal="center"/>
    </xf>
    <xf numFmtId="3" fontId="6" fillId="2" borderId="14" xfId="0" applyNumberFormat="1" applyFont="1" applyFill="1" applyBorder="1" applyAlignment="1" applyProtection="1">
      <alignment horizontal="center"/>
    </xf>
    <xf numFmtId="165" fontId="6" fillId="2" borderId="14" xfId="0" applyNumberFormat="1" applyFont="1" applyFill="1" applyBorder="1" applyAlignment="1" applyProtection="1">
      <alignment horizontal="center"/>
    </xf>
    <xf numFmtId="165" fontId="2" fillId="2" borderId="12" xfId="0" applyNumberFormat="1" applyFont="1" applyFill="1" applyBorder="1" applyAlignment="1" applyProtection="1">
      <alignment horizontal="center"/>
    </xf>
    <xf numFmtId="165" fontId="2" fillId="2" borderId="15" xfId="0" applyNumberFormat="1" applyFont="1" applyFill="1" applyBorder="1" applyAlignment="1" applyProtection="1">
      <alignment horizontal="center"/>
    </xf>
    <xf numFmtId="0" fontId="2" fillId="2" borderId="16" xfId="0" applyFont="1" applyFill="1" applyBorder="1" applyProtection="1"/>
    <xf numFmtId="20" fontId="6" fillId="2" borderId="17" xfId="0" applyNumberFormat="1" applyFont="1" applyFill="1" applyBorder="1" applyAlignment="1" applyProtection="1">
      <alignment horizontal="center"/>
    </xf>
    <xf numFmtId="20" fontId="6" fillId="2" borderId="18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left"/>
    </xf>
    <xf numFmtId="0" fontId="6" fillId="2" borderId="17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3" fontId="6" fillId="2" borderId="19" xfId="0" applyNumberFormat="1" applyFont="1" applyFill="1" applyBorder="1" applyAlignment="1" applyProtection="1">
      <alignment horizontal="center"/>
    </xf>
    <xf numFmtId="165" fontId="6" fillId="2" borderId="18" xfId="0" applyNumberFormat="1" applyFont="1" applyFill="1" applyBorder="1" applyAlignment="1" applyProtection="1">
      <alignment horizontal="center"/>
    </xf>
    <xf numFmtId="165" fontId="2" fillId="2" borderId="18" xfId="0" applyNumberFormat="1" applyFont="1" applyFill="1" applyBorder="1" applyAlignment="1" applyProtection="1">
      <alignment horizontal="center"/>
    </xf>
    <xf numFmtId="165" fontId="2" fillId="2" borderId="17" xfId="0" applyNumberFormat="1" applyFont="1" applyFill="1" applyBorder="1" applyAlignment="1" applyProtection="1">
      <alignment horizontal="center"/>
    </xf>
    <xf numFmtId="166" fontId="6" fillId="2" borderId="0" xfId="0" applyNumberFormat="1" applyFont="1" applyFill="1" applyBorder="1" applyAlignment="1" applyProtection="1">
      <alignment horizontal="center" vertical="center" textRotation="90" wrapText="1"/>
    </xf>
    <xf numFmtId="0" fontId="2" fillId="2" borderId="19" xfId="0" applyFont="1" applyFill="1" applyBorder="1" applyProtection="1"/>
    <xf numFmtId="0" fontId="7" fillId="2" borderId="17" xfId="0" applyFont="1" applyFill="1" applyBorder="1" applyAlignment="1" applyProtection="1">
      <alignment horizontal="center"/>
    </xf>
    <xf numFmtId="0" fontId="12" fillId="0" borderId="19" xfId="0" applyFont="1" applyBorder="1" applyAlignment="1">
      <alignment horizontal="center"/>
    </xf>
    <xf numFmtId="167" fontId="2" fillId="0" borderId="20" xfId="0" applyNumberFormat="1" applyFont="1" applyBorder="1" applyAlignment="1" applyProtection="1">
      <alignment horizontal="center"/>
      <protection locked="0"/>
    </xf>
    <xf numFmtId="20" fontId="2" fillId="0" borderId="20" xfId="0" applyNumberFormat="1" applyFont="1" applyBorder="1" applyAlignment="1" applyProtection="1">
      <alignment horizontal="center"/>
      <protection locked="0"/>
    </xf>
    <xf numFmtId="14" fontId="2" fillId="0" borderId="20" xfId="0" applyNumberFormat="1" applyFont="1" applyBorder="1" applyAlignment="1" applyProtection="1">
      <alignment horizontal="left"/>
      <protection locked="0"/>
    </xf>
    <xf numFmtId="168" fontId="2" fillId="0" borderId="21" xfId="0" applyNumberFormat="1" applyFont="1" applyBorder="1" applyProtection="1">
      <protection locked="0"/>
    </xf>
    <xf numFmtId="166" fontId="2" fillId="0" borderId="9" xfId="0" applyNumberFormat="1" applyFont="1" applyBorder="1" applyAlignment="1" applyProtection="1">
      <alignment horizontal="center"/>
      <protection locked="0"/>
    </xf>
    <xf numFmtId="4" fontId="2" fillId="0" borderId="22" xfId="0" applyNumberFormat="1" applyFont="1" applyBorder="1" applyProtection="1">
      <protection locked="0"/>
    </xf>
    <xf numFmtId="4" fontId="13" fillId="2" borderId="20" xfId="0" applyNumberFormat="1" applyFont="1" applyFill="1" applyBorder="1" applyProtection="1"/>
    <xf numFmtId="4" fontId="2" fillId="0" borderId="20" xfId="0" applyNumberFormat="1" applyFont="1" applyFill="1" applyBorder="1" applyProtection="1">
      <protection locked="0"/>
    </xf>
    <xf numFmtId="4" fontId="7" fillId="3" borderId="20" xfId="0" applyNumberFormat="1" applyFont="1" applyFill="1" applyBorder="1" applyProtection="1"/>
    <xf numFmtId="4" fontId="2" fillId="0" borderId="21" xfId="0" applyNumberFormat="1" applyFont="1" applyFill="1" applyBorder="1" applyProtection="1">
      <protection locked="0"/>
    </xf>
    <xf numFmtId="0" fontId="13" fillId="2" borderId="20" xfId="0" applyFont="1" applyFill="1" applyBorder="1" applyAlignment="1" applyProtection="1">
      <alignment horizontal="center"/>
    </xf>
    <xf numFmtId="167" fontId="2" fillId="0" borderId="18" xfId="0" applyNumberFormat="1" applyFont="1" applyBorder="1" applyAlignment="1" applyProtection="1">
      <alignment horizontal="center"/>
      <protection locked="0"/>
    </xf>
    <xf numFmtId="20" fontId="2" fillId="0" borderId="18" xfId="0" applyNumberFormat="1" applyFont="1" applyBorder="1" applyAlignment="1" applyProtection="1">
      <alignment horizontal="center"/>
      <protection locked="0"/>
    </xf>
    <xf numFmtId="14" fontId="2" fillId="0" borderId="18" xfId="0" applyNumberFormat="1" applyFont="1" applyBorder="1" applyAlignment="1" applyProtection="1">
      <alignment horizontal="left"/>
      <protection locked="0"/>
    </xf>
    <xf numFmtId="168" fontId="2" fillId="0" borderId="17" xfId="0" applyNumberFormat="1" applyFont="1" applyBorder="1" applyProtection="1">
      <protection locked="0"/>
    </xf>
    <xf numFmtId="168" fontId="4" fillId="0" borderId="23" xfId="0" applyNumberFormat="1" applyFont="1" applyBorder="1" applyAlignment="1" applyProtection="1">
      <alignment horizontal="right"/>
    </xf>
    <xf numFmtId="4" fontId="7" fillId="2" borderId="24" xfId="0" applyNumberFormat="1" applyFont="1" applyFill="1" applyBorder="1" applyProtection="1"/>
    <xf numFmtId="4" fontId="6" fillId="2" borderId="24" xfId="0" applyNumberFormat="1" applyFont="1" applyFill="1" applyBorder="1" applyProtection="1"/>
    <xf numFmtId="0" fontId="1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0" borderId="17" xfId="0" applyBorder="1"/>
    <xf numFmtId="0" fontId="0" fillId="0" borderId="19" xfId="0" applyBorder="1"/>
    <xf numFmtId="0" fontId="0" fillId="0" borderId="0" xfId="0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1" fillId="0" borderId="0" xfId="0" applyNumberFormat="1" applyFont="1" applyProtection="1"/>
    <xf numFmtId="0" fontId="1" fillId="0" borderId="0" xfId="0" applyFont="1" applyAlignment="1" applyProtection="1">
      <alignment horizontal="right"/>
    </xf>
    <xf numFmtId="169" fontId="0" fillId="0" borderId="8" xfId="0" applyNumberFormat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vertical="center"/>
    </xf>
    <xf numFmtId="169" fontId="0" fillId="0" borderId="9" xfId="0" applyNumberFormat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Border="1" applyAlignment="1">
      <alignment horizontal="center" vertical="center"/>
    </xf>
    <xf numFmtId="0" fontId="18" fillId="0" borderId="4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left" vertical="center"/>
    </xf>
    <xf numFmtId="4" fontId="21" fillId="0" borderId="25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4" fontId="20" fillId="3" borderId="9" xfId="0" applyNumberFormat="1" applyFont="1" applyFill="1" applyBorder="1"/>
    <xf numFmtId="4" fontId="0" fillId="0" borderId="9" xfId="0" applyNumberForma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Protection="1">
      <protection locked="0"/>
    </xf>
    <xf numFmtId="0" fontId="8" fillId="0" borderId="22" xfId="0" applyFont="1" applyBorder="1" applyAlignment="1" applyProtection="1">
      <alignment horizontal="left" vertical="center"/>
    </xf>
    <xf numFmtId="4" fontId="8" fillId="3" borderId="20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0" fontId="1" fillId="0" borderId="27" xfId="0" applyFont="1" applyBorder="1" applyProtection="1"/>
    <xf numFmtId="0" fontId="1" fillId="0" borderId="28" xfId="0" applyFont="1" applyBorder="1" applyProtection="1"/>
    <xf numFmtId="4" fontId="8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1" fillId="0" borderId="9" xfId="0" applyFont="1" applyBorder="1" applyProtection="1"/>
    <xf numFmtId="4" fontId="1" fillId="0" borderId="9" xfId="0" applyNumberFormat="1" applyFont="1" applyBorder="1" applyProtection="1"/>
    <xf numFmtId="0" fontId="1" fillId="0" borderId="9" xfId="0" applyFont="1" applyBorder="1" applyAlignment="1" applyProtection="1">
      <alignment horizontal="center"/>
    </xf>
    <xf numFmtId="0" fontId="9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8" fillId="0" borderId="0" xfId="0" applyFont="1"/>
    <xf numFmtId="0" fontId="0" fillId="0" borderId="0" xfId="0" applyFill="1"/>
    <xf numFmtId="0" fontId="8" fillId="3" borderId="0" xfId="0" applyFont="1" applyFill="1"/>
    <xf numFmtId="0" fontId="8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0" fillId="0" borderId="0" xfId="0" applyFont="1" applyFill="1" applyAlignment="1">
      <alignment horizontal="center"/>
    </xf>
    <xf numFmtId="170" fontId="0" fillId="0" borderId="0" xfId="0" applyNumberFormat="1" applyFill="1" applyAlignment="1">
      <alignment horizontal="center"/>
    </xf>
    <xf numFmtId="170" fontId="1" fillId="0" borderId="0" xfId="0" applyNumberFormat="1" applyFont="1" applyFill="1" applyAlignment="1">
      <alignment horizontal="center"/>
    </xf>
    <xf numFmtId="170" fontId="26" fillId="0" borderId="0" xfId="0" applyNumberFormat="1" applyFont="1" applyFill="1"/>
    <xf numFmtId="170" fontId="25" fillId="0" borderId="0" xfId="0" applyNumberFormat="1" applyFont="1" applyFill="1"/>
    <xf numFmtId="0" fontId="27" fillId="0" borderId="0" xfId="0" applyFont="1" applyFill="1"/>
    <xf numFmtId="170" fontId="0" fillId="0" borderId="0" xfId="0" applyNumberFormat="1" applyFill="1"/>
    <xf numFmtId="0" fontId="0" fillId="0" borderId="0" xfId="0" applyFont="1" applyFill="1"/>
    <xf numFmtId="170" fontId="0" fillId="0" borderId="0" xfId="0" applyNumberFormat="1" applyFont="1" applyFill="1"/>
    <xf numFmtId="0" fontId="21" fillId="0" borderId="0" xfId="0" applyFont="1" applyFill="1"/>
    <xf numFmtId="0" fontId="12" fillId="0" borderId="0" xfId="0" applyFont="1" applyFill="1"/>
    <xf numFmtId="171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8" fillId="0" borderId="0" xfId="0" applyFont="1" applyFill="1"/>
    <xf numFmtId="171" fontId="20" fillId="0" borderId="0" xfId="0" applyNumberFormat="1" applyFont="1" applyFill="1" applyAlignment="1">
      <alignment horizontal="right"/>
    </xf>
    <xf numFmtId="0" fontId="20" fillId="0" borderId="0" xfId="0" applyFont="1" applyFill="1"/>
    <xf numFmtId="0" fontId="0" fillId="0" borderId="0" xfId="0" applyFont="1" applyFill="1" applyAlignment="1">
      <alignment horizontal="right"/>
    </xf>
    <xf numFmtId="0" fontId="29" fillId="0" borderId="0" xfId="0" applyFont="1"/>
    <xf numFmtId="0" fontId="1" fillId="0" borderId="0" xfId="0" applyFont="1"/>
    <xf numFmtId="0" fontId="1" fillId="3" borderId="0" xfId="0" applyFont="1" applyFill="1"/>
    <xf numFmtId="0" fontId="0" fillId="0" borderId="0" xfId="0" applyNumberFormat="1" applyFont="1"/>
    <xf numFmtId="0" fontId="12" fillId="5" borderId="0" xfId="0" applyNumberFormat="1" applyFont="1" applyFill="1"/>
    <xf numFmtId="0" fontId="0" fillId="5" borderId="0" xfId="0" applyFill="1"/>
    <xf numFmtId="166" fontId="6" fillId="2" borderId="1" xfId="0" applyNumberFormat="1" applyFont="1" applyFill="1" applyBorder="1" applyAlignment="1" applyProtection="1">
      <alignment horizontal="center" vertical="center" textRotation="90" wrapText="1"/>
    </xf>
    <xf numFmtId="166" fontId="7" fillId="2" borderId="2" xfId="0" applyNumberFormat="1" applyFont="1" applyFill="1" applyBorder="1" applyAlignment="1" applyProtection="1">
      <alignment horizontal="center" vertical="center" textRotation="90" wrapText="1"/>
    </xf>
    <xf numFmtId="0" fontId="9" fillId="2" borderId="1" xfId="0" applyFont="1" applyFill="1" applyBorder="1" applyAlignment="1" applyProtection="1">
      <alignment horizontal="left"/>
    </xf>
    <xf numFmtId="166" fontId="6" fillId="2" borderId="9" xfId="0" applyNumberFormat="1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19" fillId="2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vertical="center"/>
      <protection locked="0"/>
    </xf>
    <xf numFmtId="0" fontId="20" fillId="0" borderId="9" xfId="0" applyFont="1" applyBorder="1" applyAlignment="1">
      <alignment vertical="center"/>
    </xf>
    <xf numFmtId="0" fontId="9" fillId="0" borderId="25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/>
    </xf>
    <xf numFmtId="0" fontId="1" fillId="0" borderId="29" xfId="0" applyFont="1" applyBorder="1" applyProtection="1"/>
    <xf numFmtId="0" fontId="1" fillId="0" borderId="9" xfId="0" applyFont="1" applyBorder="1" applyProtection="1"/>
  </cellXfs>
  <cellStyles count="1">
    <cellStyle name="Standard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3"/>
  <sheetViews>
    <sheetView showGridLines="0" zoomScale="115" zoomScaleNormal="115" workbookViewId="0">
      <selection activeCell="Y19" sqref="Y19"/>
    </sheetView>
  </sheetViews>
  <sheetFormatPr baseColWidth="10" defaultRowHeight="12.75" x14ac:dyDescent="0.2"/>
  <cols>
    <col min="1" max="1" width="5.140625" style="1" customWidth="1"/>
    <col min="2" max="2" width="5.7109375" style="1" customWidth="1"/>
    <col min="3" max="3" width="5.140625" style="2" customWidth="1"/>
    <col min="4" max="4" width="5.5703125" style="2" customWidth="1"/>
    <col min="5" max="5" width="21.7109375" style="3" customWidth="1"/>
    <col min="6" max="6" width="16.28515625" style="3" customWidth="1"/>
    <col min="7" max="7" width="11.28515625" style="4" customWidth="1"/>
    <col min="8" max="8" width="14.28515625" style="4" customWidth="1"/>
    <col min="9" max="9" width="9" style="5" customWidth="1"/>
    <col min="10" max="10" width="8.85546875" style="6" customWidth="1"/>
    <col min="11" max="11" width="9.85546875" style="6" customWidth="1"/>
    <col min="12" max="12" width="9.140625" style="6" hidden="1" customWidth="1"/>
    <col min="13" max="17" width="9.42578125" style="6" hidden="1" customWidth="1"/>
    <col min="18" max="18" width="6.5703125" style="6" customWidth="1"/>
    <col min="19" max="19" width="4.28515625" style="6" customWidth="1"/>
    <col min="20" max="20" width="8" style="4" customWidth="1"/>
    <col min="21" max="21" width="11.140625" style="4" customWidth="1"/>
    <col min="22" max="22" width="3.7109375" style="4" customWidth="1"/>
    <col min="23" max="23" width="4.5703125" style="4" customWidth="1"/>
    <col min="24" max="16384" width="11.42578125" style="4"/>
  </cols>
  <sheetData>
    <row r="1" spans="1:22" ht="15" customHeight="1" x14ac:dyDescent="0.25">
      <c r="A1" s="7"/>
      <c r="B1" s="8"/>
      <c r="C1" s="9" t="s">
        <v>0</v>
      </c>
      <c r="D1" s="10"/>
      <c r="E1" s="11"/>
      <c r="F1" s="12"/>
      <c r="G1" s="13"/>
      <c r="H1" s="13"/>
      <c r="I1" s="14"/>
      <c r="J1" s="14"/>
      <c r="K1" s="15"/>
      <c r="L1" s="15"/>
      <c r="M1" s="15"/>
      <c r="N1" s="15"/>
      <c r="O1" s="15"/>
      <c r="P1" s="15"/>
      <c r="Q1" s="15"/>
      <c r="R1" s="166" t="s">
        <v>1</v>
      </c>
      <c r="S1" s="167" t="s">
        <v>2</v>
      </c>
      <c r="T1" s="16"/>
      <c r="U1" s="16"/>
      <c r="V1" s="17"/>
    </row>
    <row r="2" spans="1:22" ht="15" x14ac:dyDescent="0.25">
      <c r="A2" s="18"/>
      <c r="B2" s="19"/>
      <c r="C2" s="20"/>
      <c r="D2" s="21"/>
      <c r="F2" s="22"/>
      <c r="G2" s="23"/>
      <c r="H2" s="23"/>
      <c r="I2" s="15"/>
      <c r="J2" s="15"/>
      <c r="K2" s="15"/>
      <c r="L2" s="24" t="s">
        <v>3</v>
      </c>
      <c r="M2" s="24"/>
      <c r="N2" s="25" t="s">
        <v>4</v>
      </c>
      <c r="O2" s="25" t="s">
        <v>5</v>
      </c>
      <c r="P2" s="15"/>
      <c r="Q2" s="15"/>
      <c r="R2" s="166"/>
      <c r="S2" s="167"/>
      <c r="T2" s="16"/>
      <c r="U2" s="16"/>
      <c r="V2" s="17"/>
    </row>
    <row r="3" spans="1:22" x14ac:dyDescent="0.2">
      <c r="A3" s="18"/>
      <c r="B3" s="19"/>
      <c r="C3" s="168" t="s">
        <v>6</v>
      </c>
      <c r="D3" s="168"/>
      <c r="E3" s="168"/>
      <c r="F3" s="168"/>
      <c r="G3" s="26" t="s">
        <v>4</v>
      </c>
      <c r="H3" s="27" t="str">
        <f>IF(G3="","Eingabe E oder H !",IF(OR(G3="E",G3="H")," ","E/H?"))</f>
        <v xml:space="preserve"> </v>
      </c>
      <c r="I3" s="15"/>
      <c r="J3" s="15"/>
      <c r="K3" s="15"/>
      <c r="L3" s="15"/>
      <c r="M3" s="15"/>
      <c r="N3" s="15"/>
      <c r="O3" s="15"/>
      <c r="P3" s="15"/>
      <c r="Q3" s="15"/>
      <c r="R3" s="166"/>
      <c r="S3" s="167"/>
      <c r="T3" s="16"/>
      <c r="U3" s="16"/>
      <c r="V3" s="17"/>
    </row>
    <row r="4" spans="1:22" x14ac:dyDescent="0.2">
      <c r="A4" s="18"/>
      <c r="B4" s="19"/>
      <c r="C4" s="28"/>
      <c r="D4" s="21"/>
      <c r="E4" s="29"/>
      <c r="F4" s="29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6"/>
      <c r="S4" s="167"/>
      <c r="T4" s="16"/>
      <c r="U4" s="30"/>
      <c r="V4" s="30"/>
    </row>
    <row r="5" spans="1:22" ht="13.5" x14ac:dyDescent="0.25">
      <c r="A5" s="31" t="s">
        <v>7</v>
      </c>
      <c r="B5" s="32"/>
      <c r="C5" s="33" t="s">
        <v>8</v>
      </c>
      <c r="D5" s="34"/>
      <c r="E5" s="35" t="s">
        <v>9</v>
      </c>
      <c r="F5" s="36" t="s">
        <v>10</v>
      </c>
      <c r="G5" s="169" t="s">
        <v>11</v>
      </c>
      <c r="H5" s="169"/>
      <c r="I5" s="169"/>
      <c r="J5" s="169"/>
      <c r="K5" s="37" t="s">
        <v>12</v>
      </c>
      <c r="L5" s="37" t="s">
        <v>13</v>
      </c>
      <c r="M5" s="37" t="s">
        <v>14</v>
      </c>
      <c r="N5" s="37" t="s">
        <v>13</v>
      </c>
      <c r="O5" s="37" t="s">
        <v>14</v>
      </c>
      <c r="P5" s="37" t="s">
        <v>15</v>
      </c>
      <c r="Q5" s="38" t="s">
        <v>15</v>
      </c>
      <c r="R5" s="166"/>
      <c r="S5" s="167"/>
      <c r="T5" s="39" t="s">
        <v>15</v>
      </c>
      <c r="U5" s="170" t="s">
        <v>16</v>
      </c>
      <c r="V5" s="170"/>
    </row>
    <row r="6" spans="1:22" ht="13.5" customHeight="1" x14ac:dyDescent="0.2">
      <c r="A6" s="40" t="s">
        <v>17</v>
      </c>
      <c r="B6" s="41" t="s">
        <v>18</v>
      </c>
      <c r="C6" s="42" t="s">
        <v>17</v>
      </c>
      <c r="D6" s="43" t="s">
        <v>18</v>
      </c>
      <c r="E6" s="44"/>
      <c r="F6" s="44"/>
      <c r="G6" s="45" t="s">
        <v>19</v>
      </c>
      <c r="H6" s="45" t="s">
        <v>20</v>
      </c>
      <c r="I6" s="46" t="s">
        <v>21</v>
      </c>
      <c r="J6" s="47" t="s">
        <v>22</v>
      </c>
      <c r="K6" s="48" t="s">
        <v>23</v>
      </c>
      <c r="L6" s="48" t="s">
        <v>24</v>
      </c>
      <c r="M6" s="48" t="s">
        <v>24</v>
      </c>
      <c r="N6" s="48" t="s">
        <v>25</v>
      </c>
      <c r="O6" s="48" t="s">
        <v>25</v>
      </c>
      <c r="P6" s="48" t="s">
        <v>24</v>
      </c>
      <c r="Q6" s="49" t="s">
        <v>25</v>
      </c>
      <c r="R6" s="166"/>
      <c r="S6" s="167"/>
      <c r="T6" s="50"/>
      <c r="U6" s="171"/>
      <c r="V6" s="171"/>
    </row>
    <row r="7" spans="1:22" ht="13.5" hidden="1" customHeight="1" x14ac:dyDescent="0.2">
      <c r="A7" s="51"/>
      <c r="B7" s="52"/>
      <c r="C7" s="51"/>
      <c r="D7" s="52"/>
      <c r="E7" s="53"/>
      <c r="F7" s="53"/>
      <c r="G7" s="54"/>
      <c r="H7" s="55"/>
      <c r="I7" s="56"/>
      <c r="J7" s="57"/>
      <c r="K7" s="58"/>
      <c r="L7" s="58"/>
      <c r="M7" s="58"/>
      <c r="N7" s="58"/>
      <c r="O7" s="58"/>
      <c r="P7" s="58"/>
      <c r="Q7" s="59"/>
      <c r="R7" s="60"/>
      <c r="S7" s="60"/>
      <c r="T7" s="61"/>
      <c r="U7" s="62"/>
      <c r="V7" s="63"/>
    </row>
    <row r="8" spans="1:22" x14ac:dyDescent="0.2">
      <c r="A8" s="64"/>
      <c r="B8" s="64"/>
      <c r="C8" s="65"/>
      <c r="D8" s="65"/>
      <c r="E8" s="66"/>
      <c r="F8" s="66"/>
      <c r="G8" s="67"/>
      <c r="H8" s="68"/>
      <c r="I8" s="69"/>
      <c r="J8" s="70" t="str">
        <f t="shared" ref="J8:J37" si="0">IF(OR(A8="",G8="",I8="")," ",IF(F8="","Ort?",IF(AND(G8="PKW+Mitnahme",H8=""),"Mitnahme?",ROUND(IF(G8=BusUndBahn,I8,I8*VLOOKUP(G8,kmGeld,2,0)),2))))</f>
        <v xml:space="preserve"> </v>
      </c>
      <c r="K8" s="70">
        <f t="shared" ref="K8:K37" si="1">(IF(B8="",0,B8-A8)+D8-C8)*24</f>
        <v>0</v>
      </c>
      <c r="L8" s="70" t="str">
        <f t="shared" ref="L8:L37" si="2">IF(OR(B8="",B8=A8,AND(B8=A8+1,C8&gt;0.666666666666667,D8&lt;0.333333333333333,U8="")),IF(K8&lt;=3,"",IF(K8&lt;=6,6,IF(K8&lt;=8,8,IF(K8&lt;=10,9,IF(K8&lt;=12,15,18))))),"")</f>
        <v/>
      </c>
      <c r="M8" s="70" t="str">
        <f t="shared" ref="M8:M37" si="3">IF(OR(B8="",B8&lt;=A8,L8&lt;&gt;""),"",IF((1-C8)*24&lt;=3,0,IF((1-C8)*24&lt;=6,6,IF((1-C8)*24&lt;=8,8,IF((1-C8)*24&lt;=10,14,IF((1-C8)*24&lt;=12,20,28)))))+(B8-A8-1)*28+IF(D8*24&lt;=3,0,IF(D8*24&lt;=6,6,IF(D8*24&lt;=8,8,IF(D8*24&lt;=10,14,IF(D8*24&lt;=12,20,28))))))</f>
        <v/>
      </c>
      <c r="N8" s="70">
        <f t="shared" ref="N8:N37" si="4">IF(OR(B8="",B8=A8,AND(B8=A8+1,C8&gt;0.666666666666667,D8&lt;0.333333333333333,U8="")),IF(K8&lt;8,0,IF(K8&lt;14,14,IF(K8&lt;24,14,24))),"")</f>
        <v>0</v>
      </c>
      <c r="O8" s="70" t="str">
        <f t="shared" ref="O8:O37" si="5">IF(OR(B8="",B8&lt;=A8,L8&lt;&gt;""),"",IF((1-C8)*24&lt;8,14,IF((1-C8)*24&lt;14,14,IF((1-C8)*24&lt;24,14,28)))+(B8-A8-1)*28+IF(D8*24&lt;8,14,IF(D8*24&lt;14,14,IF(D8*24&lt;24,14,28))))</f>
        <v/>
      </c>
      <c r="P8" s="70" t="str">
        <f t="shared" ref="P8:P37" si="6">IF(UPPER(R8)="VV",0,(IF(L8&lt;&gt;"",IF(UPPER(R8)="TV",L8*0.2,L8),IF(UPPER(R8)="TV",0.2*M8,M8))))</f>
        <v/>
      </c>
      <c r="Q8" s="70">
        <f t="shared" ref="Q8:Q37" si="7">IF(UPPER(R8)="VV",0,(IF(N8&lt;&gt;"",IF(UPPER(R8)="TV",N8*0.2,N8),IF(UPPER(R8)="TV",0.2*O8,O8))))</f>
        <v>0</v>
      </c>
      <c r="R8" s="71"/>
      <c r="S8" s="72" t="str">
        <f t="shared" ref="S8:S37" si="8">IF(OR(A8="",C8="",D8="",E8="",F8="",G8="",I8="",R8="",(OR(AND(R8&lt;&gt;"TV",R8&lt;&gt;"VV",R8&lt;&gt;"KV")))),"???","OK")</f>
        <v>???</v>
      </c>
      <c r="T8" s="70" t="str">
        <f t="shared" ref="T8:T37" si="9">IF(AND(A8=B8,C8&gt;D8),"Uhrzeit?",IF(OR(C8="",D8="",AND(L8="",M8=""))," ",IF(E8="","Anlass?",IF(UPPER($G$3)="E",P8,IF(UPPER($G$3)="H",Q8,"  Ehren-/Hauptamt?")))))</f>
        <v xml:space="preserve"> </v>
      </c>
      <c r="U8" s="73"/>
      <c r="V8" s="74" t="str">
        <f t="shared" ref="V8:V37" si="10">IF(AND(U8&lt;&gt;"",B8=A8),"???",IF(AND(U8="",B8&gt;A8),"???",""))</f>
        <v/>
      </c>
    </row>
    <row r="9" spans="1:22" x14ac:dyDescent="0.2">
      <c r="A9" s="64"/>
      <c r="B9" s="64"/>
      <c r="C9" s="65"/>
      <c r="D9" s="65"/>
      <c r="E9" s="66"/>
      <c r="F9" s="66"/>
      <c r="G9" s="67"/>
      <c r="H9" s="68"/>
      <c r="I9" s="69"/>
      <c r="J9" s="70" t="str">
        <f t="shared" si="0"/>
        <v xml:space="preserve"> </v>
      </c>
      <c r="K9" s="70">
        <f t="shared" si="1"/>
        <v>0</v>
      </c>
      <c r="L9" s="70" t="str">
        <f t="shared" si="2"/>
        <v/>
      </c>
      <c r="M9" s="70" t="str">
        <f t="shared" si="3"/>
        <v/>
      </c>
      <c r="N9" s="70">
        <f t="shared" si="4"/>
        <v>0</v>
      </c>
      <c r="O9" s="70" t="str">
        <f t="shared" si="5"/>
        <v/>
      </c>
      <c r="P9" s="70" t="str">
        <f t="shared" si="6"/>
        <v/>
      </c>
      <c r="Q9" s="70">
        <f t="shared" si="7"/>
        <v>0</v>
      </c>
      <c r="R9" s="71"/>
      <c r="S9" s="72" t="str">
        <f t="shared" si="8"/>
        <v>???</v>
      </c>
      <c r="T9" s="70" t="str">
        <f t="shared" si="9"/>
        <v xml:space="preserve"> </v>
      </c>
      <c r="U9" s="73"/>
      <c r="V9" s="74" t="str">
        <f t="shared" si="10"/>
        <v/>
      </c>
    </row>
    <row r="10" spans="1:22" x14ac:dyDescent="0.2">
      <c r="A10" s="64"/>
      <c r="B10" s="64"/>
      <c r="C10" s="65"/>
      <c r="D10" s="65"/>
      <c r="E10" s="66"/>
      <c r="F10" s="66"/>
      <c r="G10" s="67"/>
      <c r="H10" s="68"/>
      <c r="I10" s="69"/>
      <c r="J10" s="70" t="str">
        <f t="shared" si="0"/>
        <v xml:space="preserve"> </v>
      </c>
      <c r="K10" s="70">
        <f t="shared" si="1"/>
        <v>0</v>
      </c>
      <c r="L10" s="70" t="str">
        <f t="shared" si="2"/>
        <v/>
      </c>
      <c r="M10" s="70" t="str">
        <f t="shared" si="3"/>
        <v/>
      </c>
      <c r="N10" s="70">
        <f t="shared" si="4"/>
        <v>0</v>
      </c>
      <c r="O10" s="70" t="str">
        <f t="shared" si="5"/>
        <v/>
      </c>
      <c r="P10" s="70" t="str">
        <f t="shared" si="6"/>
        <v/>
      </c>
      <c r="Q10" s="70">
        <f t="shared" si="7"/>
        <v>0</v>
      </c>
      <c r="R10" s="71"/>
      <c r="S10" s="72" t="str">
        <f t="shared" si="8"/>
        <v>???</v>
      </c>
      <c r="T10" s="70" t="str">
        <f t="shared" si="9"/>
        <v xml:space="preserve"> </v>
      </c>
      <c r="U10" s="73"/>
      <c r="V10" s="74" t="str">
        <f t="shared" si="10"/>
        <v/>
      </c>
    </row>
    <row r="11" spans="1:22" x14ac:dyDescent="0.2">
      <c r="A11" s="64"/>
      <c r="B11" s="64"/>
      <c r="C11" s="65"/>
      <c r="D11" s="65"/>
      <c r="E11" s="66"/>
      <c r="F11" s="66"/>
      <c r="G11" s="67"/>
      <c r="H11" s="68"/>
      <c r="I11" s="69"/>
      <c r="J11" s="70" t="str">
        <f t="shared" si="0"/>
        <v xml:space="preserve"> </v>
      </c>
      <c r="K11" s="70">
        <f t="shared" si="1"/>
        <v>0</v>
      </c>
      <c r="L11" s="70" t="str">
        <f t="shared" si="2"/>
        <v/>
      </c>
      <c r="M11" s="70" t="str">
        <f t="shared" si="3"/>
        <v/>
      </c>
      <c r="N11" s="70">
        <f t="shared" si="4"/>
        <v>0</v>
      </c>
      <c r="O11" s="70" t="str">
        <f t="shared" si="5"/>
        <v/>
      </c>
      <c r="P11" s="70" t="str">
        <f t="shared" si="6"/>
        <v/>
      </c>
      <c r="Q11" s="70">
        <f t="shared" si="7"/>
        <v>0</v>
      </c>
      <c r="R11" s="71"/>
      <c r="S11" s="72" t="str">
        <f t="shared" si="8"/>
        <v>???</v>
      </c>
      <c r="T11" s="70" t="str">
        <f t="shared" si="9"/>
        <v xml:space="preserve"> </v>
      </c>
      <c r="U11" s="73"/>
      <c r="V11" s="74" t="str">
        <f t="shared" si="10"/>
        <v/>
      </c>
    </row>
    <row r="12" spans="1:22" x14ac:dyDescent="0.2">
      <c r="A12" s="64"/>
      <c r="B12" s="64"/>
      <c r="C12" s="65"/>
      <c r="D12" s="65"/>
      <c r="E12" s="66"/>
      <c r="F12" s="66"/>
      <c r="G12" s="67"/>
      <c r="H12" s="68"/>
      <c r="I12" s="69"/>
      <c r="J12" s="70" t="str">
        <f t="shared" si="0"/>
        <v xml:space="preserve"> </v>
      </c>
      <c r="K12" s="70">
        <f t="shared" si="1"/>
        <v>0</v>
      </c>
      <c r="L12" s="70" t="str">
        <f t="shared" si="2"/>
        <v/>
      </c>
      <c r="M12" s="70" t="str">
        <f t="shared" si="3"/>
        <v/>
      </c>
      <c r="N12" s="70">
        <f t="shared" si="4"/>
        <v>0</v>
      </c>
      <c r="O12" s="70" t="str">
        <f t="shared" si="5"/>
        <v/>
      </c>
      <c r="P12" s="70" t="str">
        <f t="shared" si="6"/>
        <v/>
      </c>
      <c r="Q12" s="70">
        <f t="shared" si="7"/>
        <v>0</v>
      </c>
      <c r="R12" s="71"/>
      <c r="S12" s="72" t="str">
        <f t="shared" si="8"/>
        <v>???</v>
      </c>
      <c r="T12" s="70" t="str">
        <f t="shared" si="9"/>
        <v xml:space="preserve"> </v>
      </c>
      <c r="U12" s="73"/>
      <c r="V12" s="74" t="str">
        <f t="shared" si="10"/>
        <v/>
      </c>
    </row>
    <row r="13" spans="1:22" x14ac:dyDescent="0.2">
      <c r="A13" s="64"/>
      <c r="B13" s="64"/>
      <c r="C13" s="65"/>
      <c r="D13" s="65"/>
      <c r="E13" s="66"/>
      <c r="F13" s="66"/>
      <c r="G13" s="67"/>
      <c r="H13" s="68"/>
      <c r="I13" s="69"/>
      <c r="J13" s="70" t="str">
        <f t="shared" si="0"/>
        <v xml:space="preserve"> </v>
      </c>
      <c r="K13" s="70">
        <f t="shared" si="1"/>
        <v>0</v>
      </c>
      <c r="L13" s="70" t="str">
        <f t="shared" si="2"/>
        <v/>
      </c>
      <c r="M13" s="70" t="str">
        <f t="shared" si="3"/>
        <v/>
      </c>
      <c r="N13" s="70">
        <f t="shared" si="4"/>
        <v>0</v>
      </c>
      <c r="O13" s="70" t="str">
        <f t="shared" si="5"/>
        <v/>
      </c>
      <c r="P13" s="70" t="str">
        <f t="shared" si="6"/>
        <v/>
      </c>
      <c r="Q13" s="70">
        <f t="shared" si="7"/>
        <v>0</v>
      </c>
      <c r="R13" s="71"/>
      <c r="S13" s="72" t="str">
        <f t="shared" si="8"/>
        <v>???</v>
      </c>
      <c r="T13" s="70" t="str">
        <f t="shared" si="9"/>
        <v xml:space="preserve"> </v>
      </c>
      <c r="U13" s="73"/>
      <c r="V13" s="74" t="str">
        <f t="shared" si="10"/>
        <v/>
      </c>
    </row>
    <row r="14" spans="1:22" x14ac:dyDescent="0.2">
      <c r="A14" s="64"/>
      <c r="B14" s="64"/>
      <c r="C14" s="65"/>
      <c r="D14" s="65"/>
      <c r="E14" s="66"/>
      <c r="F14" s="66"/>
      <c r="G14" s="67"/>
      <c r="H14" s="68"/>
      <c r="I14" s="69"/>
      <c r="J14" s="70" t="str">
        <f t="shared" si="0"/>
        <v xml:space="preserve"> </v>
      </c>
      <c r="K14" s="70">
        <f t="shared" si="1"/>
        <v>0</v>
      </c>
      <c r="L14" s="70" t="str">
        <f t="shared" si="2"/>
        <v/>
      </c>
      <c r="M14" s="70" t="str">
        <f t="shared" si="3"/>
        <v/>
      </c>
      <c r="N14" s="70">
        <f t="shared" si="4"/>
        <v>0</v>
      </c>
      <c r="O14" s="70" t="str">
        <f t="shared" si="5"/>
        <v/>
      </c>
      <c r="P14" s="70" t="str">
        <f t="shared" si="6"/>
        <v/>
      </c>
      <c r="Q14" s="70">
        <f t="shared" si="7"/>
        <v>0</v>
      </c>
      <c r="R14" s="71"/>
      <c r="S14" s="72" t="str">
        <f t="shared" si="8"/>
        <v>???</v>
      </c>
      <c r="T14" s="70" t="str">
        <f t="shared" si="9"/>
        <v xml:space="preserve"> </v>
      </c>
      <c r="U14" s="73"/>
      <c r="V14" s="74" t="str">
        <f t="shared" si="10"/>
        <v/>
      </c>
    </row>
    <row r="15" spans="1:22" x14ac:dyDescent="0.2">
      <c r="A15" s="64"/>
      <c r="B15" s="64"/>
      <c r="C15" s="65"/>
      <c r="D15" s="65"/>
      <c r="E15" s="66"/>
      <c r="F15" s="66"/>
      <c r="G15" s="67"/>
      <c r="H15" s="68"/>
      <c r="I15" s="69"/>
      <c r="J15" s="70" t="str">
        <f t="shared" si="0"/>
        <v xml:space="preserve"> </v>
      </c>
      <c r="K15" s="70">
        <f t="shared" si="1"/>
        <v>0</v>
      </c>
      <c r="L15" s="70" t="str">
        <f t="shared" si="2"/>
        <v/>
      </c>
      <c r="M15" s="70" t="str">
        <f t="shared" si="3"/>
        <v/>
      </c>
      <c r="N15" s="70">
        <f t="shared" si="4"/>
        <v>0</v>
      </c>
      <c r="O15" s="70" t="str">
        <f t="shared" si="5"/>
        <v/>
      </c>
      <c r="P15" s="70" t="str">
        <f t="shared" si="6"/>
        <v/>
      </c>
      <c r="Q15" s="70">
        <f t="shared" si="7"/>
        <v>0</v>
      </c>
      <c r="R15" s="71"/>
      <c r="S15" s="72" t="str">
        <f t="shared" si="8"/>
        <v>???</v>
      </c>
      <c r="T15" s="70" t="str">
        <f t="shared" si="9"/>
        <v xml:space="preserve"> </v>
      </c>
      <c r="U15" s="73"/>
      <c r="V15" s="74" t="str">
        <f t="shared" si="10"/>
        <v/>
      </c>
    </row>
    <row r="16" spans="1:22" x14ac:dyDescent="0.2">
      <c r="A16" s="64"/>
      <c r="B16" s="64"/>
      <c r="C16" s="65"/>
      <c r="D16" s="65"/>
      <c r="E16" s="66"/>
      <c r="F16" s="66"/>
      <c r="G16" s="67"/>
      <c r="H16" s="68"/>
      <c r="I16" s="69"/>
      <c r="J16" s="70" t="str">
        <f t="shared" si="0"/>
        <v xml:space="preserve"> </v>
      </c>
      <c r="K16" s="70">
        <f t="shared" si="1"/>
        <v>0</v>
      </c>
      <c r="L16" s="70" t="str">
        <f t="shared" si="2"/>
        <v/>
      </c>
      <c r="M16" s="70" t="str">
        <f t="shared" si="3"/>
        <v/>
      </c>
      <c r="N16" s="70">
        <f t="shared" si="4"/>
        <v>0</v>
      </c>
      <c r="O16" s="70" t="str">
        <f t="shared" si="5"/>
        <v/>
      </c>
      <c r="P16" s="70" t="str">
        <f t="shared" si="6"/>
        <v/>
      </c>
      <c r="Q16" s="70">
        <f t="shared" si="7"/>
        <v>0</v>
      </c>
      <c r="R16" s="71"/>
      <c r="S16" s="72" t="str">
        <f t="shared" si="8"/>
        <v>???</v>
      </c>
      <c r="T16" s="70" t="str">
        <f t="shared" si="9"/>
        <v xml:space="preserve"> </v>
      </c>
      <c r="U16" s="73"/>
      <c r="V16" s="74" t="str">
        <f t="shared" si="10"/>
        <v/>
      </c>
    </row>
    <row r="17" spans="1:22" x14ac:dyDescent="0.2">
      <c r="A17" s="64"/>
      <c r="B17" s="64"/>
      <c r="C17" s="65"/>
      <c r="D17" s="65"/>
      <c r="E17" s="66"/>
      <c r="F17" s="66"/>
      <c r="G17" s="67"/>
      <c r="H17" s="68"/>
      <c r="I17" s="69"/>
      <c r="J17" s="70" t="str">
        <f t="shared" si="0"/>
        <v xml:space="preserve"> </v>
      </c>
      <c r="K17" s="70">
        <f t="shared" si="1"/>
        <v>0</v>
      </c>
      <c r="L17" s="70" t="str">
        <f t="shared" si="2"/>
        <v/>
      </c>
      <c r="M17" s="70" t="str">
        <f t="shared" si="3"/>
        <v/>
      </c>
      <c r="N17" s="70">
        <f t="shared" si="4"/>
        <v>0</v>
      </c>
      <c r="O17" s="70" t="str">
        <f t="shared" si="5"/>
        <v/>
      </c>
      <c r="P17" s="70" t="str">
        <f t="shared" si="6"/>
        <v/>
      </c>
      <c r="Q17" s="70">
        <f t="shared" si="7"/>
        <v>0</v>
      </c>
      <c r="R17" s="71"/>
      <c r="S17" s="72" t="str">
        <f t="shared" si="8"/>
        <v>???</v>
      </c>
      <c r="T17" s="70" t="str">
        <f t="shared" si="9"/>
        <v xml:space="preserve"> </v>
      </c>
      <c r="U17" s="73"/>
      <c r="V17" s="74" t="str">
        <f t="shared" si="10"/>
        <v/>
      </c>
    </row>
    <row r="18" spans="1:22" x14ac:dyDescent="0.2">
      <c r="A18" s="64"/>
      <c r="B18" s="64"/>
      <c r="C18" s="65"/>
      <c r="D18" s="65"/>
      <c r="E18" s="66"/>
      <c r="F18" s="66"/>
      <c r="G18" s="67"/>
      <c r="H18" s="68"/>
      <c r="I18" s="69"/>
      <c r="J18" s="70" t="str">
        <f t="shared" si="0"/>
        <v xml:space="preserve"> </v>
      </c>
      <c r="K18" s="70">
        <f t="shared" si="1"/>
        <v>0</v>
      </c>
      <c r="L18" s="70" t="str">
        <f t="shared" si="2"/>
        <v/>
      </c>
      <c r="M18" s="70" t="str">
        <f t="shared" si="3"/>
        <v/>
      </c>
      <c r="N18" s="70">
        <f t="shared" si="4"/>
        <v>0</v>
      </c>
      <c r="O18" s="70" t="str">
        <f t="shared" si="5"/>
        <v/>
      </c>
      <c r="P18" s="70" t="str">
        <f t="shared" si="6"/>
        <v/>
      </c>
      <c r="Q18" s="70">
        <f t="shared" si="7"/>
        <v>0</v>
      </c>
      <c r="R18" s="71"/>
      <c r="S18" s="72" t="str">
        <f t="shared" si="8"/>
        <v>???</v>
      </c>
      <c r="T18" s="70" t="str">
        <f t="shared" si="9"/>
        <v xml:space="preserve"> </v>
      </c>
      <c r="U18" s="73"/>
      <c r="V18" s="74" t="str">
        <f t="shared" si="10"/>
        <v/>
      </c>
    </row>
    <row r="19" spans="1:22" x14ac:dyDescent="0.2">
      <c r="A19" s="64"/>
      <c r="B19" s="64"/>
      <c r="C19" s="65"/>
      <c r="D19" s="65"/>
      <c r="E19" s="66"/>
      <c r="F19" s="66"/>
      <c r="G19" s="67"/>
      <c r="H19" s="68"/>
      <c r="I19" s="69"/>
      <c r="J19" s="70" t="str">
        <f t="shared" si="0"/>
        <v xml:space="preserve"> </v>
      </c>
      <c r="K19" s="70">
        <f t="shared" si="1"/>
        <v>0</v>
      </c>
      <c r="L19" s="70" t="str">
        <f t="shared" si="2"/>
        <v/>
      </c>
      <c r="M19" s="70" t="str">
        <f t="shared" si="3"/>
        <v/>
      </c>
      <c r="N19" s="70">
        <f t="shared" si="4"/>
        <v>0</v>
      </c>
      <c r="O19" s="70" t="str">
        <f t="shared" si="5"/>
        <v/>
      </c>
      <c r="P19" s="70" t="str">
        <f t="shared" si="6"/>
        <v/>
      </c>
      <c r="Q19" s="70">
        <f t="shared" si="7"/>
        <v>0</v>
      </c>
      <c r="R19" s="71"/>
      <c r="S19" s="72" t="str">
        <f t="shared" si="8"/>
        <v>???</v>
      </c>
      <c r="T19" s="70" t="str">
        <f t="shared" si="9"/>
        <v xml:space="preserve"> </v>
      </c>
      <c r="U19" s="73"/>
      <c r="V19" s="74" t="str">
        <f t="shared" si="10"/>
        <v/>
      </c>
    </row>
    <row r="20" spans="1:22" x14ac:dyDescent="0.2">
      <c r="A20" s="64"/>
      <c r="B20" s="64"/>
      <c r="C20" s="65"/>
      <c r="D20" s="65"/>
      <c r="E20" s="66"/>
      <c r="F20" s="66"/>
      <c r="G20" s="67"/>
      <c r="H20" s="68"/>
      <c r="I20" s="69"/>
      <c r="J20" s="70" t="str">
        <f t="shared" si="0"/>
        <v xml:space="preserve"> </v>
      </c>
      <c r="K20" s="70">
        <f t="shared" si="1"/>
        <v>0</v>
      </c>
      <c r="L20" s="70" t="str">
        <f t="shared" si="2"/>
        <v/>
      </c>
      <c r="M20" s="70" t="str">
        <f t="shared" si="3"/>
        <v/>
      </c>
      <c r="N20" s="70">
        <f t="shared" si="4"/>
        <v>0</v>
      </c>
      <c r="O20" s="70" t="str">
        <f t="shared" si="5"/>
        <v/>
      </c>
      <c r="P20" s="70" t="str">
        <f t="shared" si="6"/>
        <v/>
      </c>
      <c r="Q20" s="70">
        <f t="shared" si="7"/>
        <v>0</v>
      </c>
      <c r="R20" s="71"/>
      <c r="S20" s="72" t="str">
        <f t="shared" si="8"/>
        <v>???</v>
      </c>
      <c r="T20" s="70" t="str">
        <f t="shared" si="9"/>
        <v xml:space="preserve"> </v>
      </c>
      <c r="U20" s="73"/>
      <c r="V20" s="74" t="str">
        <f t="shared" si="10"/>
        <v/>
      </c>
    </row>
    <row r="21" spans="1:22" x14ac:dyDescent="0.2">
      <c r="A21" s="64"/>
      <c r="B21" s="64"/>
      <c r="C21" s="65"/>
      <c r="D21" s="65"/>
      <c r="E21" s="66"/>
      <c r="F21" s="66"/>
      <c r="G21" s="67"/>
      <c r="H21" s="68"/>
      <c r="I21" s="69"/>
      <c r="J21" s="70" t="str">
        <f t="shared" si="0"/>
        <v xml:space="preserve"> </v>
      </c>
      <c r="K21" s="70">
        <f t="shared" si="1"/>
        <v>0</v>
      </c>
      <c r="L21" s="70" t="str">
        <f t="shared" si="2"/>
        <v/>
      </c>
      <c r="M21" s="70" t="str">
        <f t="shared" si="3"/>
        <v/>
      </c>
      <c r="N21" s="70">
        <f t="shared" si="4"/>
        <v>0</v>
      </c>
      <c r="O21" s="70" t="str">
        <f t="shared" si="5"/>
        <v/>
      </c>
      <c r="P21" s="70" t="str">
        <f t="shared" si="6"/>
        <v/>
      </c>
      <c r="Q21" s="70">
        <f t="shared" si="7"/>
        <v>0</v>
      </c>
      <c r="R21" s="71"/>
      <c r="S21" s="72" t="str">
        <f t="shared" si="8"/>
        <v>???</v>
      </c>
      <c r="T21" s="70" t="str">
        <f t="shared" si="9"/>
        <v xml:space="preserve"> </v>
      </c>
      <c r="U21" s="73"/>
      <c r="V21" s="74" t="str">
        <f t="shared" si="10"/>
        <v/>
      </c>
    </row>
    <row r="22" spans="1:22" x14ac:dyDescent="0.2">
      <c r="A22" s="64"/>
      <c r="B22" s="64"/>
      <c r="C22" s="65"/>
      <c r="D22" s="65"/>
      <c r="E22" s="66"/>
      <c r="F22" s="66"/>
      <c r="G22" s="67"/>
      <c r="H22" s="68"/>
      <c r="I22" s="69"/>
      <c r="J22" s="70" t="str">
        <f t="shared" si="0"/>
        <v xml:space="preserve"> </v>
      </c>
      <c r="K22" s="70">
        <f t="shared" si="1"/>
        <v>0</v>
      </c>
      <c r="L22" s="70" t="str">
        <f t="shared" si="2"/>
        <v/>
      </c>
      <c r="M22" s="70" t="str">
        <f t="shared" si="3"/>
        <v/>
      </c>
      <c r="N22" s="70">
        <f t="shared" si="4"/>
        <v>0</v>
      </c>
      <c r="O22" s="70" t="str">
        <f t="shared" si="5"/>
        <v/>
      </c>
      <c r="P22" s="70" t="str">
        <f t="shared" si="6"/>
        <v/>
      </c>
      <c r="Q22" s="70">
        <f t="shared" si="7"/>
        <v>0</v>
      </c>
      <c r="R22" s="71"/>
      <c r="S22" s="72" t="str">
        <f t="shared" si="8"/>
        <v>???</v>
      </c>
      <c r="T22" s="70" t="str">
        <f t="shared" si="9"/>
        <v xml:space="preserve"> </v>
      </c>
      <c r="U22" s="73"/>
      <c r="V22" s="74" t="str">
        <f t="shared" si="10"/>
        <v/>
      </c>
    </row>
    <row r="23" spans="1:22" x14ac:dyDescent="0.2">
      <c r="A23" s="64"/>
      <c r="B23" s="64"/>
      <c r="C23" s="65"/>
      <c r="D23" s="65"/>
      <c r="E23" s="66"/>
      <c r="F23" s="66"/>
      <c r="G23" s="67"/>
      <c r="H23" s="68"/>
      <c r="I23" s="69"/>
      <c r="J23" s="70" t="str">
        <f t="shared" si="0"/>
        <v xml:space="preserve"> </v>
      </c>
      <c r="K23" s="70">
        <f t="shared" si="1"/>
        <v>0</v>
      </c>
      <c r="L23" s="70" t="str">
        <f t="shared" si="2"/>
        <v/>
      </c>
      <c r="M23" s="70" t="str">
        <f t="shared" si="3"/>
        <v/>
      </c>
      <c r="N23" s="70">
        <f t="shared" si="4"/>
        <v>0</v>
      </c>
      <c r="O23" s="70" t="str">
        <f t="shared" si="5"/>
        <v/>
      </c>
      <c r="P23" s="70" t="str">
        <f t="shared" si="6"/>
        <v/>
      </c>
      <c r="Q23" s="70">
        <f t="shared" si="7"/>
        <v>0</v>
      </c>
      <c r="R23" s="71"/>
      <c r="S23" s="72" t="str">
        <f t="shared" si="8"/>
        <v>???</v>
      </c>
      <c r="T23" s="70" t="str">
        <f t="shared" si="9"/>
        <v xml:space="preserve"> </v>
      </c>
      <c r="U23" s="73"/>
      <c r="V23" s="74" t="str">
        <f t="shared" si="10"/>
        <v/>
      </c>
    </row>
    <row r="24" spans="1:22" x14ac:dyDescent="0.2">
      <c r="A24" s="64"/>
      <c r="B24" s="64"/>
      <c r="C24" s="65"/>
      <c r="D24" s="65"/>
      <c r="E24" s="66"/>
      <c r="F24" s="66"/>
      <c r="G24" s="67"/>
      <c r="H24" s="68"/>
      <c r="I24" s="69"/>
      <c r="J24" s="70" t="str">
        <f t="shared" si="0"/>
        <v xml:space="preserve"> </v>
      </c>
      <c r="K24" s="70">
        <f t="shared" si="1"/>
        <v>0</v>
      </c>
      <c r="L24" s="70" t="str">
        <f t="shared" si="2"/>
        <v/>
      </c>
      <c r="M24" s="70" t="str">
        <f t="shared" si="3"/>
        <v/>
      </c>
      <c r="N24" s="70">
        <f t="shared" si="4"/>
        <v>0</v>
      </c>
      <c r="O24" s="70" t="str">
        <f t="shared" si="5"/>
        <v/>
      </c>
      <c r="P24" s="70" t="str">
        <f t="shared" si="6"/>
        <v/>
      </c>
      <c r="Q24" s="70">
        <f t="shared" si="7"/>
        <v>0</v>
      </c>
      <c r="R24" s="71"/>
      <c r="S24" s="72" t="str">
        <f t="shared" si="8"/>
        <v>???</v>
      </c>
      <c r="T24" s="70" t="str">
        <f t="shared" si="9"/>
        <v xml:space="preserve"> </v>
      </c>
      <c r="U24" s="73"/>
      <c r="V24" s="74" t="str">
        <f t="shared" si="10"/>
        <v/>
      </c>
    </row>
    <row r="25" spans="1:22" x14ac:dyDescent="0.2">
      <c r="A25" s="64"/>
      <c r="B25" s="64"/>
      <c r="C25" s="65"/>
      <c r="D25" s="65"/>
      <c r="E25" s="66"/>
      <c r="F25" s="66"/>
      <c r="G25" s="67"/>
      <c r="H25" s="68"/>
      <c r="I25" s="69"/>
      <c r="J25" s="70" t="str">
        <f t="shared" si="0"/>
        <v xml:space="preserve"> </v>
      </c>
      <c r="K25" s="70">
        <f t="shared" si="1"/>
        <v>0</v>
      </c>
      <c r="L25" s="70" t="str">
        <f t="shared" si="2"/>
        <v/>
      </c>
      <c r="M25" s="70" t="str">
        <f t="shared" si="3"/>
        <v/>
      </c>
      <c r="N25" s="70">
        <f t="shared" si="4"/>
        <v>0</v>
      </c>
      <c r="O25" s="70" t="str">
        <f t="shared" si="5"/>
        <v/>
      </c>
      <c r="P25" s="70" t="str">
        <f t="shared" si="6"/>
        <v/>
      </c>
      <c r="Q25" s="70">
        <f t="shared" si="7"/>
        <v>0</v>
      </c>
      <c r="R25" s="71"/>
      <c r="S25" s="72" t="str">
        <f t="shared" si="8"/>
        <v>???</v>
      </c>
      <c r="T25" s="70" t="str">
        <f t="shared" si="9"/>
        <v xml:space="preserve"> </v>
      </c>
      <c r="U25" s="73"/>
      <c r="V25" s="74" t="str">
        <f t="shared" si="10"/>
        <v/>
      </c>
    </row>
    <row r="26" spans="1:22" x14ac:dyDescent="0.2">
      <c r="A26" s="64"/>
      <c r="B26" s="64"/>
      <c r="C26" s="65"/>
      <c r="D26" s="65"/>
      <c r="E26" s="66"/>
      <c r="F26" s="66"/>
      <c r="G26" s="67"/>
      <c r="H26" s="68"/>
      <c r="I26" s="69"/>
      <c r="J26" s="70" t="str">
        <f t="shared" si="0"/>
        <v xml:space="preserve"> </v>
      </c>
      <c r="K26" s="70">
        <f t="shared" si="1"/>
        <v>0</v>
      </c>
      <c r="L26" s="70" t="str">
        <f t="shared" si="2"/>
        <v/>
      </c>
      <c r="M26" s="70" t="str">
        <f t="shared" si="3"/>
        <v/>
      </c>
      <c r="N26" s="70">
        <f t="shared" si="4"/>
        <v>0</v>
      </c>
      <c r="O26" s="70" t="str">
        <f t="shared" si="5"/>
        <v/>
      </c>
      <c r="P26" s="70" t="str">
        <f t="shared" si="6"/>
        <v/>
      </c>
      <c r="Q26" s="70">
        <f t="shared" si="7"/>
        <v>0</v>
      </c>
      <c r="R26" s="71"/>
      <c r="S26" s="72" t="str">
        <f t="shared" si="8"/>
        <v>???</v>
      </c>
      <c r="T26" s="70" t="str">
        <f t="shared" si="9"/>
        <v xml:space="preserve"> </v>
      </c>
      <c r="U26" s="73"/>
      <c r="V26" s="74" t="str">
        <f t="shared" si="10"/>
        <v/>
      </c>
    </row>
    <row r="27" spans="1:22" x14ac:dyDescent="0.2">
      <c r="A27" s="64"/>
      <c r="B27" s="64"/>
      <c r="C27" s="65"/>
      <c r="D27" s="65"/>
      <c r="E27" s="66"/>
      <c r="F27" s="66"/>
      <c r="G27" s="67"/>
      <c r="H27" s="68"/>
      <c r="I27" s="69"/>
      <c r="J27" s="70" t="str">
        <f t="shared" si="0"/>
        <v xml:space="preserve"> </v>
      </c>
      <c r="K27" s="70">
        <f t="shared" si="1"/>
        <v>0</v>
      </c>
      <c r="L27" s="70" t="str">
        <f t="shared" si="2"/>
        <v/>
      </c>
      <c r="M27" s="70" t="str">
        <f t="shared" si="3"/>
        <v/>
      </c>
      <c r="N27" s="70">
        <f t="shared" si="4"/>
        <v>0</v>
      </c>
      <c r="O27" s="70" t="str">
        <f t="shared" si="5"/>
        <v/>
      </c>
      <c r="P27" s="70" t="str">
        <f t="shared" si="6"/>
        <v/>
      </c>
      <c r="Q27" s="70">
        <f t="shared" si="7"/>
        <v>0</v>
      </c>
      <c r="R27" s="71"/>
      <c r="S27" s="72" t="str">
        <f t="shared" si="8"/>
        <v>???</v>
      </c>
      <c r="T27" s="70" t="str">
        <f t="shared" si="9"/>
        <v xml:space="preserve"> </v>
      </c>
      <c r="U27" s="73"/>
      <c r="V27" s="74" t="str">
        <f t="shared" si="10"/>
        <v/>
      </c>
    </row>
    <row r="28" spans="1:22" x14ac:dyDescent="0.2">
      <c r="A28" s="64"/>
      <c r="B28" s="64"/>
      <c r="C28" s="65"/>
      <c r="D28" s="65"/>
      <c r="E28" s="66"/>
      <c r="F28" s="66"/>
      <c r="G28" s="67"/>
      <c r="H28" s="68"/>
      <c r="I28" s="69"/>
      <c r="J28" s="70" t="str">
        <f t="shared" si="0"/>
        <v xml:space="preserve"> </v>
      </c>
      <c r="K28" s="70">
        <f t="shared" si="1"/>
        <v>0</v>
      </c>
      <c r="L28" s="70" t="str">
        <f t="shared" si="2"/>
        <v/>
      </c>
      <c r="M28" s="70" t="str">
        <f t="shared" si="3"/>
        <v/>
      </c>
      <c r="N28" s="70">
        <f t="shared" si="4"/>
        <v>0</v>
      </c>
      <c r="O28" s="70" t="str">
        <f t="shared" si="5"/>
        <v/>
      </c>
      <c r="P28" s="70" t="str">
        <f t="shared" si="6"/>
        <v/>
      </c>
      <c r="Q28" s="70">
        <f t="shared" si="7"/>
        <v>0</v>
      </c>
      <c r="R28" s="71"/>
      <c r="S28" s="72" t="str">
        <f t="shared" si="8"/>
        <v>???</v>
      </c>
      <c r="T28" s="70" t="str">
        <f t="shared" si="9"/>
        <v xml:space="preserve"> </v>
      </c>
      <c r="U28" s="73"/>
      <c r="V28" s="74" t="str">
        <f t="shared" si="10"/>
        <v/>
      </c>
    </row>
    <row r="29" spans="1:22" x14ac:dyDescent="0.2">
      <c r="A29" s="64"/>
      <c r="B29" s="64"/>
      <c r="C29" s="65"/>
      <c r="D29" s="65"/>
      <c r="E29" s="66"/>
      <c r="F29" s="66"/>
      <c r="G29" s="67"/>
      <c r="H29" s="68"/>
      <c r="I29" s="69"/>
      <c r="J29" s="70" t="str">
        <f t="shared" si="0"/>
        <v xml:space="preserve"> </v>
      </c>
      <c r="K29" s="70">
        <f t="shared" si="1"/>
        <v>0</v>
      </c>
      <c r="L29" s="70" t="str">
        <f t="shared" si="2"/>
        <v/>
      </c>
      <c r="M29" s="70" t="str">
        <f t="shared" si="3"/>
        <v/>
      </c>
      <c r="N29" s="70">
        <f t="shared" si="4"/>
        <v>0</v>
      </c>
      <c r="O29" s="70" t="str">
        <f t="shared" si="5"/>
        <v/>
      </c>
      <c r="P29" s="70" t="str">
        <f t="shared" si="6"/>
        <v/>
      </c>
      <c r="Q29" s="70">
        <f t="shared" si="7"/>
        <v>0</v>
      </c>
      <c r="R29" s="71"/>
      <c r="S29" s="72" t="str">
        <f t="shared" si="8"/>
        <v>???</v>
      </c>
      <c r="T29" s="70" t="str">
        <f t="shared" si="9"/>
        <v xml:space="preserve"> </v>
      </c>
      <c r="U29" s="73"/>
      <c r="V29" s="74" t="str">
        <f t="shared" si="10"/>
        <v/>
      </c>
    </row>
    <row r="30" spans="1:22" x14ac:dyDescent="0.2">
      <c r="A30" s="64"/>
      <c r="B30" s="64"/>
      <c r="C30" s="65"/>
      <c r="D30" s="65"/>
      <c r="E30" s="66"/>
      <c r="F30" s="66"/>
      <c r="G30" s="67"/>
      <c r="H30" s="68"/>
      <c r="I30" s="69"/>
      <c r="J30" s="70" t="str">
        <f t="shared" si="0"/>
        <v xml:space="preserve"> </v>
      </c>
      <c r="K30" s="70">
        <f t="shared" si="1"/>
        <v>0</v>
      </c>
      <c r="L30" s="70" t="str">
        <f t="shared" si="2"/>
        <v/>
      </c>
      <c r="M30" s="70" t="str">
        <f t="shared" si="3"/>
        <v/>
      </c>
      <c r="N30" s="70">
        <f t="shared" si="4"/>
        <v>0</v>
      </c>
      <c r="O30" s="70" t="str">
        <f t="shared" si="5"/>
        <v/>
      </c>
      <c r="P30" s="70" t="str">
        <f t="shared" si="6"/>
        <v/>
      </c>
      <c r="Q30" s="70">
        <f t="shared" si="7"/>
        <v>0</v>
      </c>
      <c r="R30" s="71"/>
      <c r="S30" s="72" t="str">
        <f t="shared" si="8"/>
        <v>???</v>
      </c>
      <c r="T30" s="70" t="str">
        <f t="shared" si="9"/>
        <v xml:space="preserve"> </v>
      </c>
      <c r="U30" s="73"/>
      <c r="V30" s="74" t="str">
        <f t="shared" si="10"/>
        <v/>
      </c>
    </row>
    <row r="31" spans="1:22" x14ac:dyDescent="0.2">
      <c r="A31" s="64"/>
      <c r="B31" s="64"/>
      <c r="C31" s="65"/>
      <c r="D31" s="65"/>
      <c r="E31" s="66"/>
      <c r="F31" s="66"/>
      <c r="G31" s="67"/>
      <c r="H31" s="68"/>
      <c r="I31" s="69"/>
      <c r="J31" s="70" t="str">
        <f t="shared" si="0"/>
        <v xml:space="preserve"> </v>
      </c>
      <c r="K31" s="70">
        <f t="shared" si="1"/>
        <v>0</v>
      </c>
      <c r="L31" s="70" t="str">
        <f t="shared" si="2"/>
        <v/>
      </c>
      <c r="M31" s="70" t="str">
        <f t="shared" si="3"/>
        <v/>
      </c>
      <c r="N31" s="70">
        <f t="shared" si="4"/>
        <v>0</v>
      </c>
      <c r="O31" s="70" t="str">
        <f t="shared" si="5"/>
        <v/>
      </c>
      <c r="P31" s="70" t="str">
        <f t="shared" si="6"/>
        <v/>
      </c>
      <c r="Q31" s="70">
        <f t="shared" si="7"/>
        <v>0</v>
      </c>
      <c r="R31" s="71"/>
      <c r="S31" s="72" t="str">
        <f t="shared" si="8"/>
        <v>???</v>
      </c>
      <c r="T31" s="70" t="str">
        <f t="shared" si="9"/>
        <v xml:space="preserve"> </v>
      </c>
      <c r="U31" s="73"/>
      <c r="V31" s="74" t="str">
        <f t="shared" si="10"/>
        <v/>
      </c>
    </row>
    <row r="32" spans="1:22" x14ac:dyDescent="0.2">
      <c r="A32" s="64"/>
      <c r="B32" s="64"/>
      <c r="C32" s="65"/>
      <c r="D32" s="65"/>
      <c r="E32" s="66"/>
      <c r="F32" s="66"/>
      <c r="G32" s="67"/>
      <c r="H32" s="68"/>
      <c r="I32" s="69"/>
      <c r="J32" s="70" t="str">
        <f t="shared" si="0"/>
        <v xml:space="preserve"> </v>
      </c>
      <c r="K32" s="70">
        <f t="shared" si="1"/>
        <v>0</v>
      </c>
      <c r="L32" s="70" t="str">
        <f t="shared" si="2"/>
        <v/>
      </c>
      <c r="M32" s="70" t="str">
        <f t="shared" si="3"/>
        <v/>
      </c>
      <c r="N32" s="70">
        <f t="shared" si="4"/>
        <v>0</v>
      </c>
      <c r="O32" s="70" t="str">
        <f t="shared" si="5"/>
        <v/>
      </c>
      <c r="P32" s="70" t="str">
        <f t="shared" si="6"/>
        <v/>
      </c>
      <c r="Q32" s="70">
        <f t="shared" si="7"/>
        <v>0</v>
      </c>
      <c r="R32" s="71"/>
      <c r="S32" s="72" t="str">
        <f t="shared" si="8"/>
        <v>???</v>
      </c>
      <c r="T32" s="70" t="str">
        <f t="shared" si="9"/>
        <v xml:space="preserve"> </v>
      </c>
      <c r="U32" s="73"/>
      <c r="V32" s="74" t="str">
        <f t="shared" si="10"/>
        <v/>
      </c>
    </row>
    <row r="33" spans="1:25" x14ac:dyDescent="0.2">
      <c r="A33" s="64"/>
      <c r="B33" s="64"/>
      <c r="C33" s="65"/>
      <c r="D33" s="65"/>
      <c r="E33" s="66"/>
      <c r="F33" s="66"/>
      <c r="G33" s="67"/>
      <c r="H33" s="68"/>
      <c r="I33" s="69"/>
      <c r="J33" s="70" t="str">
        <f t="shared" si="0"/>
        <v xml:space="preserve"> </v>
      </c>
      <c r="K33" s="70">
        <f t="shared" si="1"/>
        <v>0</v>
      </c>
      <c r="L33" s="70" t="str">
        <f t="shared" si="2"/>
        <v/>
      </c>
      <c r="M33" s="70" t="str">
        <f t="shared" si="3"/>
        <v/>
      </c>
      <c r="N33" s="70">
        <f t="shared" si="4"/>
        <v>0</v>
      </c>
      <c r="O33" s="70" t="str">
        <f t="shared" si="5"/>
        <v/>
      </c>
      <c r="P33" s="70" t="str">
        <f t="shared" si="6"/>
        <v/>
      </c>
      <c r="Q33" s="70">
        <f t="shared" si="7"/>
        <v>0</v>
      </c>
      <c r="R33" s="71"/>
      <c r="S33" s="72" t="str">
        <f t="shared" si="8"/>
        <v>???</v>
      </c>
      <c r="T33" s="70" t="str">
        <f t="shared" si="9"/>
        <v xml:space="preserve"> </v>
      </c>
      <c r="U33" s="73"/>
      <c r="V33" s="74" t="str">
        <f t="shared" si="10"/>
        <v/>
      </c>
    </row>
    <row r="34" spans="1:25" x14ac:dyDescent="0.2">
      <c r="A34" s="64"/>
      <c r="B34" s="64"/>
      <c r="C34" s="65"/>
      <c r="D34" s="65"/>
      <c r="E34" s="66"/>
      <c r="F34" s="66"/>
      <c r="G34" s="67"/>
      <c r="H34" s="68"/>
      <c r="I34" s="69"/>
      <c r="J34" s="70" t="str">
        <f t="shared" si="0"/>
        <v xml:space="preserve"> </v>
      </c>
      <c r="K34" s="70">
        <f t="shared" si="1"/>
        <v>0</v>
      </c>
      <c r="L34" s="70" t="str">
        <f t="shared" si="2"/>
        <v/>
      </c>
      <c r="M34" s="70" t="str">
        <f t="shared" si="3"/>
        <v/>
      </c>
      <c r="N34" s="70">
        <f t="shared" si="4"/>
        <v>0</v>
      </c>
      <c r="O34" s="70" t="str">
        <f t="shared" si="5"/>
        <v/>
      </c>
      <c r="P34" s="70" t="str">
        <f t="shared" si="6"/>
        <v/>
      </c>
      <c r="Q34" s="70">
        <f t="shared" si="7"/>
        <v>0</v>
      </c>
      <c r="R34" s="71"/>
      <c r="S34" s="72" t="str">
        <f t="shared" si="8"/>
        <v>???</v>
      </c>
      <c r="T34" s="70" t="str">
        <f t="shared" si="9"/>
        <v xml:space="preserve"> </v>
      </c>
      <c r="U34" s="73"/>
      <c r="V34" s="74" t="str">
        <f t="shared" si="10"/>
        <v/>
      </c>
    </row>
    <row r="35" spans="1:25" x14ac:dyDescent="0.2">
      <c r="A35" s="64"/>
      <c r="B35" s="64"/>
      <c r="C35" s="65"/>
      <c r="D35" s="65"/>
      <c r="E35" s="66"/>
      <c r="F35" s="66"/>
      <c r="G35" s="67"/>
      <c r="H35" s="68"/>
      <c r="I35" s="69"/>
      <c r="J35" s="70" t="str">
        <f t="shared" si="0"/>
        <v xml:space="preserve"> </v>
      </c>
      <c r="K35" s="70">
        <f t="shared" si="1"/>
        <v>0</v>
      </c>
      <c r="L35" s="70" t="str">
        <f t="shared" si="2"/>
        <v/>
      </c>
      <c r="M35" s="70" t="str">
        <f t="shared" si="3"/>
        <v/>
      </c>
      <c r="N35" s="70">
        <f t="shared" si="4"/>
        <v>0</v>
      </c>
      <c r="O35" s="70" t="str">
        <f t="shared" si="5"/>
        <v/>
      </c>
      <c r="P35" s="70" t="str">
        <f t="shared" si="6"/>
        <v/>
      </c>
      <c r="Q35" s="70">
        <f t="shared" si="7"/>
        <v>0</v>
      </c>
      <c r="R35" s="71"/>
      <c r="S35" s="72" t="str">
        <f t="shared" si="8"/>
        <v>???</v>
      </c>
      <c r="T35" s="70" t="str">
        <f t="shared" si="9"/>
        <v xml:space="preserve"> </v>
      </c>
      <c r="U35" s="73"/>
      <c r="V35" s="74" t="str">
        <f t="shared" si="10"/>
        <v/>
      </c>
    </row>
    <row r="36" spans="1:25" x14ac:dyDescent="0.2">
      <c r="A36" s="64"/>
      <c r="B36" s="64"/>
      <c r="C36" s="65"/>
      <c r="D36" s="65"/>
      <c r="E36" s="66"/>
      <c r="F36" s="66"/>
      <c r="G36" s="67"/>
      <c r="H36" s="68"/>
      <c r="I36" s="69"/>
      <c r="J36" s="70" t="str">
        <f t="shared" si="0"/>
        <v xml:space="preserve"> </v>
      </c>
      <c r="K36" s="70">
        <f t="shared" si="1"/>
        <v>0</v>
      </c>
      <c r="L36" s="70" t="str">
        <f t="shared" si="2"/>
        <v/>
      </c>
      <c r="M36" s="70" t="str">
        <f t="shared" si="3"/>
        <v/>
      </c>
      <c r="N36" s="70">
        <f t="shared" si="4"/>
        <v>0</v>
      </c>
      <c r="O36" s="70" t="str">
        <f t="shared" si="5"/>
        <v/>
      </c>
      <c r="P36" s="70" t="str">
        <f t="shared" si="6"/>
        <v/>
      </c>
      <c r="Q36" s="70">
        <f t="shared" si="7"/>
        <v>0</v>
      </c>
      <c r="R36" s="71"/>
      <c r="S36" s="72" t="str">
        <f t="shared" si="8"/>
        <v>???</v>
      </c>
      <c r="T36" s="70" t="str">
        <f t="shared" si="9"/>
        <v xml:space="preserve"> </v>
      </c>
      <c r="U36" s="73"/>
      <c r="V36" s="74" t="str">
        <f t="shared" si="10"/>
        <v/>
      </c>
    </row>
    <row r="37" spans="1:25" x14ac:dyDescent="0.2">
      <c r="A37" s="75"/>
      <c r="B37" s="75"/>
      <c r="C37" s="76"/>
      <c r="D37" s="76"/>
      <c r="E37" s="77"/>
      <c r="F37" s="77"/>
      <c r="G37" s="78"/>
      <c r="H37" s="68"/>
      <c r="I37" s="69"/>
      <c r="J37" s="70" t="str">
        <f t="shared" si="0"/>
        <v xml:space="preserve"> </v>
      </c>
      <c r="K37" s="70">
        <f t="shared" si="1"/>
        <v>0</v>
      </c>
      <c r="L37" s="70" t="str">
        <f t="shared" si="2"/>
        <v/>
      </c>
      <c r="M37" s="70" t="str">
        <f t="shared" si="3"/>
        <v/>
      </c>
      <c r="N37" s="70">
        <f t="shared" si="4"/>
        <v>0</v>
      </c>
      <c r="O37" s="70" t="str">
        <f t="shared" si="5"/>
        <v/>
      </c>
      <c r="P37" s="70" t="str">
        <f t="shared" si="6"/>
        <v/>
      </c>
      <c r="Q37" s="70">
        <f t="shared" si="7"/>
        <v>0</v>
      </c>
      <c r="R37" s="71"/>
      <c r="S37" s="72" t="str">
        <f t="shared" si="8"/>
        <v>???</v>
      </c>
      <c r="T37" s="70" t="str">
        <f t="shared" si="9"/>
        <v xml:space="preserve"> </v>
      </c>
      <c r="U37" s="73"/>
      <c r="V37" s="74" t="str">
        <f t="shared" si="10"/>
        <v/>
      </c>
    </row>
    <row r="38" spans="1:25" ht="15" x14ac:dyDescent="0.2">
      <c r="A38" s="172" t="s">
        <v>26</v>
      </c>
      <c r="B38" s="172"/>
      <c r="C38" s="172"/>
      <c r="D38" s="172"/>
      <c r="E38" s="173"/>
      <c r="F38" s="173"/>
      <c r="G38" s="173"/>
      <c r="H38" s="173"/>
      <c r="I38" s="79" t="s">
        <v>27</v>
      </c>
      <c r="J38" s="80">
        <f>SUM(J8:J37)</f>
        <v>0</v>
      </c>
      <c r="K38" s="81"/>
      <c r="L38" s="81"/>
      <c r="M38" s="81"/>
      <c r="N38" s="81"/>
      <c r="O38" s="81"/>
      <c r="P38" s="81"/>
      <c r="Q38" s="81"/>
      <c r="R38" s="81"/>
      <c r="S38" s="81"/>
      <c r="T38" s="80">
        <f>SUM(T8:T37)</f>
        <v>0</v>
      </c>
      <c r="U38" s="80">
        <f>SUM(U8:U37)</f>
        <v>0</v>
      </c>
      <c r="V38" s="16"/>
      <c r="W38" s="82"/>
      <c r="X38" s="82"/>
      <c r="Y38" s="82"/>
    </row>
    <row r="57" ht="15.75" customHeight="1" x14ac:dyDescent="0.2"/>
    <row r="61" ht="15.75" customHeight="1" x14ac:dyDescent="0.2"/>
    <row r="63" ht="15.75" customHeight="1" x14ac:dyDescent="0.2"/>
  </sheetData>
  <sheetProtection selectLockedCells="1" selectUnlockedCells="1"/>
  <mergeCells count="8">
    <mergeCell ref="A38:D38"/>
    <mergeCell ref="E38:H38"/>
    <mergeCell ref="R1:R6"/>
    <mergeCell ref="S1:S6"/>
    <mergeCell ref="C3:F3"/>
    <mergeCell ref="G5:J5"/>
    <mergeCell ref="U5:V5"/>
    <mergeCell ref="U6:V6"/>
  </mergeCells>
  <conditionalFormatting sqref="K8:N37">
    <cfRule type="expression" dxfId="2" priority="1" stopIfTrue="1">
      <formula>I8="Bus + Bahn"</formula>
    </cfRule>
    <cfRule type="expression" priority="2" stopIfTrue="1">
      <formula>1</formula>
    </cfRule>
  </conditionalFormatting>
  <conditionalFormatting sqref="O8:P37">
    <cfRule type="expression" dxfId="1" priority="3" stopIfTrue="1">
      <formula>L8="Bus + Bahn"</formula>
    </cfRule>
    <cfRule type="expression" priority="4" stopIfTrue="1">
      <formula>1</formula>
    </cfRule>
  </conditionalFormatting>
  <conditionalFormatting sqref="Q8:S37">
    <cfRule type="expression" dxfId="0" priority="5" stopIfTrue="1">
      <formula>M8="Bus + Bahn"</formula>
    </cfRule>
    <cfRule type="expression" priority="6" stopIfTrue="1">
      <formula>1</formula>
    </cfRule>
  </conditionalFormatting>
  <dataValidations count="8">
    <dataValidation type="date" operator="greaterThanOrEqual" allowBlank="1" showErrorMessage="1" errorTitle="&quot;bis&quot; ist ungültig" error="Bitte ein Datum ab dem &quot;von&quot;-Datum eingeben oder nichts" sqref="B8:B37">
      <formula1>A8</formula1>
      <formula2>0</formula2>
    </dataValidation>
    <dataValidation type="date" operator="greaterThanOrEqual" allowBlank="1" showErrorMessage="1" errorTitle="Falscher Datentyp" error="Bitte ein Datum oder nichts eingeben!" sqref="A8:A37">
      <formula1>38353</formula1>
      <formula2>0</formula2>
    </dataValidation>
    <dataValidation type="time" allowBlank="1" showErrorMessage="1" errorTitle="Zeiteingabe" error="Uhrzeiten bitte eingeben im Format SS:MM (Stunden und Minuten mit Doppelpunkt dazwischen)" sqref="C8:C37">
      <formula1>0</formula1>
      <formula2>0.999305555555556</formula2>
    </dataValidation>
    <dataValidation type="list" operator="equal" allowBlank="1" showErrorMessage="1" errorTitle="Bitte auswählen" error="Bitte eine Art aus der Auswahlliste wählen oder nichts eingeben" sqref="G8:G37">
      <formula1>Fahrzeuge</formula1>
      <formula2>0</formula2>
    </dataValidation>
    <dataValidation type="decimal" operator="greaterThanOrEqual" allowBlank="1" showErrorMessage="1" errorTitle="nix negativ" error="km und Kosten können nicht negativ sein!" sqref="I8:I37">
      <formula1>0</formula1>
      <formula2>0</formula2>
    </dataValidation>
    <dataValidation type="time" allowBlank="1" showErrorMessage="1" errorTitle="Zeiteingabe" error="Uhrzeiten bitte eingeben im Format SS:MM (Stunden und Minuten mit Doppelpunkt dazwischen)._x000a_24:00 und 0:00 ungültig, bitte 23:59 eingeben!_x000a_Bei Abwesenheit nach 0:01 Uhr bei &quot;Datum - bis&quot; Folgetag eintragen." sqref="D8:D37">
      <formula1>0.000694444444444444</formula1>
      <formula2>0.999305555555556</formula2>
    </dataValidation>
    <dataValidation type="list" showErrorMessage="1" error="Ungültiger Wert_x000a_Auswahl E (Ehrenamtlich) _x000a_oder H (Hauptamtlich)_x000a_" sqref="G3">
      <formula1>$N$2:$O$2</formula1>
      <formula2>0</formula2>
    </dataValidation>
    <dataValidation type="decimal" errorStyle="warning" allowBlank="1" showErrorMessage="1" error="Übernachtungspauschale 20 Euro!_x000a_Nachgewiesene Übernachtungskosten bis 120 Euro!_x000a_Höhere Übernachtungskosten nur nach Genehmigung des Vorstandes!" sqref="U8:U37">
      <formula1>20</formula1>
      <formula2>120</formula2>
    </dataValidation>
  </dataValidations>
  <pageMargins left="0.20972222222222223" right="0.20972222222222223" top="0.54027777777777775" bottom="0.47222222222222221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46"/>
  <sheetViews>
    <sheetView showGridLines="0" workbookViewId="0">
      <selection activeCell="M13" sqref="M13"/>
    </sheetView>
  </sheetViews>
  <sheetFormatPr baseColWidth="10" defaultRowHeight="12.75" x14ac:dyDescent="0.2"/>
  <cols>
    <col min="1" max="1" width="6" style="83" customWidth="1"/>
    <col min="2" max="2" width="11.42578125" style="83" customWidth="1"/>
    <col min="3" max="3" width="13" style="83" customWidth="1"/>
    <col min="4" max="4" width="14" style="83" customWidth="1"/>
    <col min="5" max="5" width="15.140625" style="83" customWidth="1"/>
    <col min="6" max="6" width="11.7109375" style="83" customWidth="1"/>
    <col min="7" max="7" width="16.42578125" style="83" customWidth="1"/>
    <col min="8" max="8" width="14.28515625" style="83" customWidth="1"/>
    <col min="9" max="9" width="14.140625" style="83" hidden="1" customWidth="1"/>
    <col min="10" max="16384" width="11.42578125" style="83"/>
  </cols>
  <sheetData>
    <row r="2" spans="1:256" s="84" customFormat="1" ht="34.35" customHeight="1" x14ac:dyDescent="0.2">
      <c r="B2" s="174" t="s">
        <v>28</v>
      </c>
      <c r="C2" s="174"/>
      <c r="D2" s="174"/>
      <c r="E2" s="175" t="str">
        <f>IF(UPPER(Aufstellung!G3)="E","Ehrenamtlich",IF(UPPER(Aufstellung!G3)="H","Hauptamtlich","Eingabe in &lt;Aufstellung&gt; fehlt!"))</f>
        <v>Ehrenamtlich</v>
      </c>
      <c r="F2" s="175"/>
      <c r="G2" s="175"/>
      <c r="H2" s="85"/>
      <c r="I2" s="85"/>
    </row>
    <row r="3" spans="1:256" ht="34.35" customHeight="1" x14ac:dyDescent="0.2">
      <c r="A3"/>
      <c r="B3" s="86"/>
      <c r="C3" s="176" t="s">
        <v>29</v>
      </c>
      <c r="D3" s="176"/>
      <c r="E3" s="176"/>
      <c r="F3" s="176"/>
      <c r="G3" s="87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88" customFormat="1" ht="19.350000000000001" customHeight="1" x14ac:dyDescent="0.2">
      <c r="B4" s="89" t="s">
        <v>30</v>
      </c>
      <c r="C4" s="177"/>
      <c r="D4" s="177"/>
      <c r="E4" s="177"/>
      <c r="F4" s="177"/>
      <c r="G4" s="177"/>
    </row>
    <row r="5" spans="1:256" ht="20.100000000000001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5.6" customHeight="1" x14ac:dyDescent="0.2">
      <c r="A6"/>
      <c r="B6" s="178" t="str">
        <f>IF(Aufstellung!G3="E","Ehrenamtliche Tätigkeit",IF(Aufstellung!G3="H","Hauptamtliche Tätigkeit","Tätigkeit in Abrechnung angeben"))</f>
        <v>Ehrenamtliche Tätigkeit</v>
      </c>
      <c r="C6" s="178"/>
      <c r="D6" s="90" t="s">
        <v>31</v>
      </c>
      <c r="E6" s="91"/>
      <c r="F6" s="90" t="s">
        <v>32</v>
      </c>
      <c r="G6" s="9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.6" customHeight="1" x14ac:dyDescent="0.2">
      <c r="A7"/>
      <c r="B7" s="179" t="s">
        <v>33</v>
      </c>
      <c r="C7" s="179"/>
      <c r="D7" s="180"/>
      <c r="E7" s="180"/>
      <c r="F7" s="180"/>
      <c r="G7" s="18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6" customHeight="1" x14ac:dyDescent="0.2">
      <c r="A8"/>
      <c r="B8" s="179" t="s">
        <v>34</v>
      </c>
      <c r="C8" s="179"/>
      <c r="D8" s="180"/>
      <c r="E8" s="180"/>
      <c r="F8" s="180"/>
      <c r="G8" s="180"/>
      <c r="H8"/>
      <c r="I8" s="4" t="s">
        <v>35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6" customHeight="1" x14ac:dyDescent="0.2">
      <c r="A9"/>
      <c r="B9" s="179" t="s">
        <v>36</v>
      </c>
      <c r="C9" s="179"/>
      <c r="D9" s="180"/>
      <c r="E9" s="180"/>
      <c r="F9" s="180"/>
      <c r="G9" s="180"/>
      <c r="I9" s="93">
        <f ca="1">TODAY()</f>
        <v>45448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.6" customHeight="1" x14ac:dyDescent="0.2">
      <c r="A10"/>
      <c r="B10" s="179" t="s">
        <v>37</v>
      </c>
      <c r="C10" s="179"/>
      <c r="D10" s="90" t="s">
        <v>38</v>
      </c>
      <c r="E10" s="180"/>
      <c r="F10" s="180"/>
      <c r="G10" s="180"/>
      <c r="I10" s="94" t="str">
        <f ca="1">"31.12."&amp;YEAR(TODAY())-1</f>
        <v>31.12.2023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.6" customHeight="1" x14ac:dyDescent="0.2">
      <c r="A11"/>
      <c r="B11" s="179"/>
      <c r="C11" s="179"/>
      <c r="D11" s="90" t="s">
        <v>39</v>
      </c>
      <c r="E11" s="92"/>
      <c r="F11" s="90" t="s">
        <v>40</v>
      </c>
      <c r="G11" s="95"/>
      <c r="H11" s="9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5.6" customHeight="1" x14ac:dyDescent="0.2">
      <c r="A12"/>
      <c r="B12" s="90" t="s">
        <v>41</v>
      </c>
      <c r="C12" s="181"/>
      <c r="D12" s="181"/>
      <c r="E12" s="181"/>
      <c r="F12" s="96" t="s">
        <v>42</v>
      </c>
      <c r="G12" s="97"/>
      <c r="H12" s="9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8.35" customHeight="1" x14ac:dyDescent="0.2">
      <c r="A13"/>
      <c r="B13" s="179" t="s">
        <v>43</v>
      </c>
      <c r="C13" s="179"/>
      <c r="D13" s="98"/>
      <c r="E13" s="182" t="str">
        <f>IF(C4=""," Zuständiger Verband?",IF(OR(E6="",G6="")," Bitte oben Monat und Jahr eintragen!",IF(D7=""," Bitte den Namen angeben",IF(D8=""," Bitte Anschrift angeben",IF(D9=""," Bitte die Funktion angeben",IF(D13="","Bitte Tagesdatum eingeben",""))))))</f>
        <v xml:space="preserve"> Zuständiger Verband?</v>
      </c>
      <c r="F13" s="182"/>
      <c r="G13" s="182"/>
      <c r="H13" s="99"/>
      <c r="I13" s="8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6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84" customFormat="1" ht="21.6" customHeight="1" x14ac:dyDescent="0.2">
      <c r="B15" s="100"/>
      <c r="C15" s="101"/>
      <c r="D15" s="183" t="s">
        <v>44</v>
      </c>
      <c r="E15" s="183"/>
      <c r="F15" s="101"/>
      <c r="G15" s="102"/>
      <c r="H15" s="85"/>
      <c r="I15" s="85"/>
    </row>
    <row r="16" spans="1:256" s="103" customFormat="1" ht="15.6" customHeight="1" x14ac:dyDescent="0.2">
      <c r="B16" s="104"/>
      <c r="C16" s="105" t="s">
        <v>45</v>
      </c>
      <c r="D16" s="105"/>
      <c r="E16" s="106"/>
      <c r="F16" s="107" t="s">
        <v>46</v>
      </c>
      <c r="G16" s="108" t="s">
        <v>22</v>
      </c>
      <c r="H16" s="85"/>
      <c r="I16" s="85"/>
    </row>
    <row r="17" spans="2:9" s="84" customFormat="1" ht="15.6" customHeight="1" x14ac:dyDescent="0.2">
      <c r="B17" s="184" t="s">
        <v>47</v>
      </c>
      <c r="C17" s="184"/>
      <c r="D17" s="109" t="s">
        <v>48</v>
      </c>
      <c r="E17" s="110">
        <v>0</v>
      </c>
      <c r="F17" s="111" t="s">
        <v>49</v>
      </c>
      <c r="G17" s="112">
        <f>-(E17*5.6)</f>
        <v>0</v>
      </c>
      <c r="H17" s="85"/>
      <c r="I17" s="85"/>
    </row>
    <row r="18" spans="2:9" s="84" customFormat="1" ht="15.6" customHeight="1" x14ac:dyDescent="0.2">
      <c r="B18" s="185"/>
      <c r="C18" s="185"/>
      <c r="D18" s="185"/>
      <c r="E18" s="185"/>
      <c r="F18" s="111"/>
      <c r="G18" s="113"/>
      <c r="H18" s="85"/>
      <c r="I18" s="85"/>
    </row>
    <row r="19" spans="2:9" s="84" customFormat="1" ht="15.6" customHeight="1" x14ac:dyDescent="0.2">
      <c r="B19" s="185"/>
      <c r="C19" s="185"/>
      <c r="D19" s="185"/>
      <c r="E19" s="185"/>
      <c r="F19" s="114"/>
      <c r="G19" s="113"/>
    </row>
    <row r="20" spans="2:9" s="84" customFormat="1" ht="15.6" customHeight="1" x14ac:dyDescent="0.2">
      <c r="B20" s="185"/>
      <c r="C20" s="185"/>
      <c r="D20" s="185"/>
      <c r="E20" s="185"/>
      <c r="F20" s="114"/>
      <c r="G20" s="113"/>
    </row>
    <row r="21" spans="2:9" s="84" customFormat="1" ht="15.6" customHeight="1" x14ac:dyDescent="0.2">
      <c r="B21" s="185"/>
      <c r="C21" s="185"/>
      <c r="D21" s="185"/>
      <c r="E21" s="185"/>
      <c r="F21" s="114"/>
      <c r="G21" s="113"/>
    </row>
    <row r="22" spans="2:9" s="84" customFormat="1" ht="15.6" customHeight="1" x14ac:dyDescent="0.2">
      <c r="B22" s="185"/>
      <c r="C22" s="185"/>
      <c r="D22" s="185"/>
      <c r="E22" s="185"/>
      <c r="F22" s="114"/>
      <c r="G22" s="113"/>
    </row>
    <row r="23" spans="2:9" s="84" customFormat="1" ht="15.6" customHeight="1" x14ac:dyDescent="0.2">
      <c r="B23" s="185"/>
      <c r="C23" s="185"/>
      <c r="D23" s="185"/>
      <c r="E23" s="185"/>
      <c r="F23" s="114"/>
      <c r="G23" s="113"/>
    </row>
    <row r="24" spans="2:9" s="84" customFormat="1" ht="15.6" customHeight="1" x14ac:dyDescent="0.2">
      <c r="B24" s="185"/>
      <c r="C24" s="185"/>
      <c r="D24" s="185"/>
      <c r="E24" s="185"/>
      <c r="F24" s="114"/>
      <c r="G24" s="113"/>
    </row>
    <row r="25" spans="2:9" s="84" customFormat="1" ht="15.6" customHeight="1" x14ac:dyDescent="0.2">
      <c r="B25" s="185"/>
      <c r="C25" s="185"/>
      <c r="D25" s="185"/>
      <c r="E25" s="185"/>
      <c r="F25" s="114"/>
      <c r="G25" s="113"/>
    </row>
    <row r="26" spans="2:9" s="84" customFormat="1" ht="15.6" customHeight="1" x14ac:dyDescent="0.2">
      <c r="B26" s="185"/>
      <c r="C26" s="185"/>
      <c r="D26" s="185"/>
      <c r="E26" s="185"/>
      <c r="F26" s="114"/>
      <c r="G26" s="113"/>
    </row>
    <row r="27" spans="2:9" s="84" customFormat="1" ht="15.6" customHeight="1" x14ac:dyDescent="0.2">
      <c r="B27" s="186"/>
      <c r="C27" s="186"/>
      <c r="D27" s="186"/>
      <c r="E27" s="186"/>
      <c r="F27" s="114"/>
      <c r="G27" s="113"/>
    </row>
    <row r="28" spans="2:9" s="84" customFormat="1" ht="15.6" customHeight="1" x14ac:dyDescent="0.2">
      <c r="B28" s="187" t="s">
        <v>50</v>
      </c>
      <c r="C28" s="187"/>
      <c r="D28" s="187"/>
      <c r="E28" s="115"/>
      <c r="F28" s="116" t="s">
        <v>51</v>
      </c>
      <c r="G28" s="117">
        <f>SUM(G16:G27)</f>
        <v>0</v>
      </c>
    </row>
    <row r="29" spans="2:9" ht="15.6" customHeight="1" x14ac:dyDescent="0.2"/>
    <row r="30" spans="2:9" s="84" customFormat="1" ht="20.100000000000001" customHeight="1" x14ac:dyDescent="0.2">
      <c r="B30" s="188" t="s">
        <v>52</v>
      </c>
      <c r="C30" s="188"/>
      <c r="D30" s="188" t="s">
        <v>52</v>
      </c>
      <c r="E30" s="188"/>
      <c r="F30" s="188"/>
      <c r="G30" s="188"/>
      <c r="H30" s="85"/>
      <c r="I30" s="85"/>
    </row>
    <row r="31" spans="2:9" s="103" customFormat="1" ht="15.6" customHeight="1" x14ac:dyDescent="0.2">
      <c r="B31" s="189" t="s">
        <v>53</v>
      </c>
      <c r="C31" s="189"/>
      <c r="D31" s="189"/>
      <c r="E31" s="189"/>
      <c r="F31" s="189"/>
      <c r="G31" s="107" t="s">
        <v>22</v>
      </c>
      <c r="H31" s="118"/>
      <c r="I31" s="85"/>
    </row>
    <row r="32" spans="2:9" s="84" customFormat="1" ht="15.6" customHeight="1" x14ac:dyDescent="0.2">
      <c r="B32" s="190" t="s">
        <v>54</v>
      </c>
      <c r="C32" s="190"/>
      <c r="D32" s="190"/>
      <c r="E32" s="190"/>
      <c r="F32" s="190"/>
      <c r="G32" s="119">
        <f>Aufstellung!J38</f>
        <v>0</v>
      </c>
      <c r="H32" s="120"/>
      <c r="I32" s="85"/>
    </row>
    <row r="33" spans="2:10" s="84" customFormat="1" ht="15.6" customHeight="1" x14ac:dyDescent="0.2">
      <c r="B33" s="190" t="s">
        <v>55</v>
      </c>
      <c r="C33" s="190"/>
      <c r="D33" s="190"/>
      <c r="E33" s="190"/>
      <c r="F33" s="190"/>
      <c r="G33" s="119">
        <f>Aufstellung!T38</f>
        <v>0</v>
      </c>
      <c r="H33" s="120"/>
      <c r="I33" s="85"/>
    </row>
    <row r="34" spans="2:10" s="84" customFormat="1" ht="15.6" customHeight="1" x14ac:dyDescent="0.2">
      <c r="B34" s="190" t="s">
        <v>56</v>
      </c>
      <c r="C34" s="190"/>
      <c r="D34" s="190"/>
      <c r="E34" s="190"/>
      <c r="F34" s="190"/>
      <c r="G34" s="119">
        <f>Aufstellung!U38</f>
        <v>0</v>
      </c>
      <c r="H34" s="120"/>
      <c r="I34" s="85"/>
    </row>
    <row r="35" spans="2:10" s="84" customFormat="1" ht="15.6" customHeight="1" x14ac:dyDescent="0.2">
      <c r="B35" s="190" t="s">
        <v>57</v>
      </c>
      <c r="C35" s="190"/>
      <c r="D35" s="190"/>
      <c r="E35" s="190"/>
      <c r="F35" s="190"/>
      <c r="G35" s="119">
        <f>G28</f>
        <v>0</v>
      </c>
      <c r="H35" s="120"/>
      <c r="I35" s="85"/>
    </row>
    <row r="36" spans="2:10" s="84" customFormat="1" ht="15.6" customHeight="1" x14ac:dyDescent="0.2">
      <c r="B36" s="121"/>
      <c r="C36" s="122"/>
      <c r="D36" s="190" t="s">
        <v>58</v>
      </c>
      <c r="E36" s="190"/>
      <c r="F36" s="190"/>
      <c r="G36" s="119">
        <f>SUM(G32:G35)</f>
        <v>0</v>
      </c>
      <c r="H36" s="120"/>
      <c r="I36" s="85"/>
    </row>
    <row r="37" spans="2:10" s="84" customFormat="1" ht="15.6" customHeight="1" x14ac:dyDescent="0.2">
      <c r="B37" s="120"/>
      <c r="C37" s="123"/>
      <c r="D37" s="190" t="s">
        <v>59</v>
      </c>
      <c r="E37" s="190"/>
      <c r="F37" s="190"/>
      <c r="G37" s="113">
        <v>0</v>
      </c>
      <c r="H37" s="120"/>
      <c r="I37" s="85"/>
    </row>
    <row r="38" spans="2:10" s="84" customFormat="1" ht="15.6" customHeight="1" x14ac:dyDescent="0.2">
      <c r="B38" s="120"/>
      <c r="C38" s="123"/>
      <c r="D38" s="190" t="s">
        <v>60</v>
      </c>
      <c r="E38" s="190"/>
      <c r="F38" s="190"/>
      <c r="G38" s="124">
        <f>IF(G36-G37&lt;0,"Spende zu hoch",G36-G37)</f>
        <v>0</v>
      </c>
      <c r="H38" s="120"/>
      <c r="I38" s="85"/>
    </row>
    <row r="39" spans="2:10" s="84" customFormat="1" ht="9" customHeight="1" x14ac:dyDescent="0.2">
      <c r="B39" s="120"/>
      <c r="C39" s="125"/>
      <c r="D39" s="126"/>
      <c r="E39" s="126"/>
      <c r="F39" s="126"/>
      <c r="G39" s="127"/>
      <c r="H39" s="120"/>
      <c r="I39" s="85"/>
    </row>
    <row r="40" spans="2:10" s="128" customFormat="1" ht="11.1" customHeight="1" x14ac:dyDescent="0.2">
      <c r="B40" s="129" t="s">
        <v>61</v>
      </c>
      <c r="C40" s="129"/>
      <c r="D40" s="129"/>
      <c r="E40" s="129"/>
      <c r="F40" s="129"/>
      <c r="G40" s="129"/>
      <c r="H40" s="130"/>
      <c r="I40" s="130"/>
      <c r="J40" s="130"/>
    </row>
    <row r="41" spans="2:10" s="128" customFormat="1" ht="11.1" customHeight="1" x14ac:dyDescent="0.2">
      <c r="B41" s="129" t="s">
        <v>62</v>
      </c>
      <c r="C41" s="129"/>
      <c r="D41" s="129"/>
      <c r="E41" s="129"/>
      <c r="F41" s="129"/>
      <c r="G41" s="129"/>
      <c r="H41" s="130"/>
      <c r="I41" s="130"/>
      <c r="J41" s="130"/>
    </row>
    <row r="42" spans="2:10" s="128" customFormat="1" ht="9" customHeight="1" x14ac:dyDescent="0.2">
      <c r="B42" s="130"/>
      <c r="C42" s="130"/>
      <c r="D42" s="130"/>
      <c r="E42" s="130"/>
      <c r="F42" s="130"/>
      <c r="G42" s="130"/>
      <c r="H42" s="130"/>
      <c r="I42" s="130"/>
      <c r="J42" s="130"/>
    </row>
    <row r="43" spans="2:10" ht="15.6" customHeight="1" x14ac:dyDescent="0.2">
      <c r="B43" s="191" t="s">
        <v>63</v>
      </c>
      <c r="C43" s="191"/>
      <c r="D43" s="191"/>
      <c r="E43" s="191"/>
      <c r="F43" s="191"/>
      <c r="G43" s="191"/>
    </row>
    <row r="44" spans="2:10" ht="15.6" customHeight="1" x14ac:dyDescent="0.2">
      <c r="B44" s="131" t="s">
        <v>64</v>
      </c>
      <c r="C44" s="192"/>
      <c r="D44" s="192"/>
      <c r="E44" s="131" t="s">
        <v>65</v>
      </c>
      <c r="F44" s="193"/>
      <c r="G44" s="193"/>
    </row>
    <row r="45" spans="2:10" ht="15.6" customHeight="1" x14ac:dyDescent="0.2">
      <c r="B45" s="131" t="s">
        <v>66</v>
      </c>
      <c r="C45" s="132">
        <f>G38</f>
        <v>0</v>
      </c>
      <c r="D45" s="133" t="s">
        <v>67</v>
      </c>
      <c r="E45" s="133"/>
      <c r="F45" s="133" t="s">
        <v>68</v>
      </c>
      <c r="G45" s="131"/>
    </row>
    <row r="46" spans="2:10" ht="15.6" customHeight="1" x14ac:dyDescent="0.2">
      <c r="B46" s="131" t="s">
        <v>69</v>
      </c>
      <c r="C46" s="132">
        <f>G37</f>
        <v>0</v>
      </c>
      <c r="D46" s="133" t="s">
        <v>67</v>
      </c>
      <c r="E46" s="133"/>
      <c r="F46" s="133" t="s">
        <v>68</v>
      </c>
      <c r="G46" s="131"/>
    </row>
  </sheetData>
  <sheetProtection selectLockedCells="1" selectUnlockedCells="1"/>
  <mergeCells count="41">
    <mergeCell ref="D38:F38"/>
    <mergeCell ref="B43:G43"/>
    <mergeCell ref="C44:D44"/>
    <mergeCell ref="F44:G44"/>
    <mergeCell ref="B32:F32"/>
    <mergeCell ref="B33:F33"/>
    <mergeCell ref="B34:F34"/>
    <mergeCell ref="B35:F35"/>
    <mergeCell ref="D36:F36"/>
    <mergeCell ref="D37:F37"/>
    <mergeCell ref="B25:E25"/>
    <mergeCell ref="B26:E26"/>
    <mergeCell ref="B27:E27"/>
    <mergeCell ref="B28:D28"/>
    <mergeCell ref="B30:G30"/>
    <mergeCell ref="B31:F31"/>
    <mergeCell ref="B19:E19"/>
    <mergeCell ref="B20:E20"/>
    <mergeCell ref="B21:E21"/>
    <mergeCell ref="B22:E22"/>
    <mergeCell ref="B23:E23"/>
    <mergeCell ref="B24:E24"/>
    <mergeCell ref="C12:E12"/>
    <mergeCell ref="B13:C13"/>
    <mergeCell ref="E13:G13"/>
    <mergeCell ref="D15:E15"/>
    <mergeCell ref="B17:C17"/>
    <mergeCell ref="B18:E18"/>
    <mergeCell ref="B8:C8"/>
    <mergeCell ref="D8:G8"/>
    <mergeCell ref="B9:C9"/>
    <mergeCell ref="D9:G9"/>
    <mergeCell ref="B10:C11"/>
    <mergeCell ref="E10:G10"/>
    <mergeCell ref="B2:D2"/>
    <mergeCell ref="E2:G2"/>
    <mergeCell ref="C3:F3"/>
    <mergeCell ref="C4:G4"/>
    <mergeCell ref="B6:C6"/>
    <mergeCell ref="B7:C7"/>
    <mergeCell ref="D7:G7"/>
  </mergeCells>
  <dataValidations count="3">
    <dataValidation type="decimal" operator="greaterThanOrEqual" allowBlank="1" showErrorMessage="1" error="negative Spende unzulässig" sqref="G37">
      <formula1>0</formula1>
      <formula2>0</formula2>
    </dataValidation>
    <dataValidation type="whole" operator="greaterThanOrEqual" allowBlank="1" showErrorMessage="1" error="Bitte Abrechnungsjahr ab Jahr 2005 vierstellig eingeben!" sqref="G6">
      <formula1>2005</formula1>
      <formula2>0</formula2>
    </dataValidation>
    <dataValidation type="list" sqref="D13">
      <formula1>$I$9:$I$11</formula1>
      <formula2>0</formula2>
    </dataValidation>
  </dataValidations>
  <pageMargins left="0.74791666666666667" right="0.74791666666666667" top="0.62013888888888891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5"/>
  <sheetViews>
    <sheetView showGridLines="0" tabSelected="1" zoomScale="115" zoomScaleNormal="115" workbookViewId="0">
      <selection activeCell="D12" sqref="D12"/>
    </sheetView>
  </sheetViews>
  <sheetFormatPr baseColWidth="10" defaultColWidth="11" defaultRowHeight="12.75" x14ac:dyDescent="0.2"/>
  <cols>
    <col min="1" max="1" width="17.85546875" customWidth="1"/>
    <col min="2" max="2" width="22.42578125" customWidth="1"/>
    <col min="3" max="3" width="15.85546875" customWidth="1"/>
    <col min="4" max="4" width="11" customWidth="1"/>
    <col min="5" max="5" width="23.28515625" customWidth="1"/>
  </cols>
  <sheetData>
    <row r="1" spans="1:9" x14ac:dyDescent="0.2">
      <c r="A1" s="134" t="s">
        <v>70</v>
      </c>
      <c r="B1" s="135"/>
      <c r="C1" s="136"/>
      <c r="D1" s="135"/>
      <c r="E1" s="135"/>
    </row>
    <row r="2" spans="1:9" x14ac:dyDescent="0.2">
      <c r="A2" s="137" t="s">
        <v>71</v>
      </c>
      <c r="B2" t="s">
        <v>72</v>
      </c>
      <c r="F2" s="138"/>
      <c r="G2" s="138"/>
      <c r="H2" s="138"/>
      <c r="I2" s="138"/>
    </row>
    <row r="3" spans="1:9" x14ac:dyDescent="0.2">
      <c r="A3" s="137"/>
      <c r="B3" t="s">
        <v>73</v>
      </c>
    </row>
    <row r="4" spans="1:9" x14ac:dyDescent="0.2">
      <c r="A4" s="137" t="s">
        <v>74</v>
      </c>
      <c r="B4" t="s">
        <v>75</v>
      </c>
    </row>
    <row r="5" spans="1:9" x14ac:dyDescent="0.2">
      <c r="A5" s="137"/>
      <c r="B5" t="s">
        <v>76</v>
      </c>
    </row>
    <row r="6" spans="1:9" x14ac:dyDescent="0.2">
      <c r="A6" s="137" t="s">
        <v>77</v>
      </c>
      <c r="B6" t="s">
        <v>78</v>
      </c>
    </row>
    <row r="7" spans="1:9" x14ac:dyDescent="0.2">
      <c r="A7" s="134" t="s">
        <v>79</v>
      </c>
      <c r="B7" s="135"/>
      <c r="C7" s="135"/>
      <c r="D7" s="135"/>
      <c r="E7" s="135"/>
    </row>
    <row r="8" spans="1:9" x14ac:dyDescent="0.2">
      <c r="A8" s="139" t="s">
        <v>80</v>
      </c>
      <c r="B8" s="135"/>
      <c r="C8" s="135"/>
      <c r="D8" s="135"/>
      <c r="E8" s="135"/>
    </row>
    <row r="9" spans="1:9" x14ac:dyDescent="0.2">
      <c r="A9" s="140" t="s">
        <v>81</v>
      </c>
      <c r="B9" s="141" t="s">
        <v>82</v>
      </c>
      <c r="C9" s="142" t="s">
        <v>83</v>
      </c>
      <c r="D9" s="138"/>
      <c r="E9" s="138"/>
    </row>
    <row r="10" spans="1:9" x14ac:dyDescent="0.2">
      <c r="A10" s="138"/>
      <c r="B10" s="142"/>
      <c r="C10" s="143" t="s">
        <v>84</v>
      </c>
      <c r="D10" s="143" t="s">
        <v>85</v>
      </c>
      <c r="E10" s="138"/>
    </row>
    <row r="11" spans="1:9" x14ac:dyDescent="0.2">
      <c r="A11" s="138"/>
      <c r="B11" s="138" t="s">
        <v>86</v>
      </c>
      <c r="C11" s="144">
        <v>6</v>
      </c>
      <c r="D11" s="144">
        <v>6</v>
      </c>
      <c r="E11" s="138"/>
    </row>
    <row r="12" spans="1:9" x14ac:dyDescent="0.2">
      <c r="A12" s="138"/>
      <c r="B12" s="138" t="s">
        <v>87</v>
      </c>
      <c r="C12" s="144">
        <v>8</v>
      </c>
      <c r="D12" s="144">
        <v>8</v>
      </c>
      <c r="E12" s="138"/>
    </row>
    <row r="13" spans="1:9" x14ac:dyDescent="0.2">
      <c r="A13" s="138"/>
      <c r="B13" s="138" t="s">
        <v>88</v>
      </c>
      <c r="C13" s="144">
        <v>9</v>
      </c>
      <c r="D13" s="145">
        <v>14</v>
      </c>
      <c r="E13" s="138"/>
    </row>
    <row r="14" spans="1:9" x14ac:dyDescent="0.2">
      <c r="A14" s="138"/>
      <c r="B14" s="138" t="s">
        <v>89</v>
      </c>
      <c r="C14" s="144">
        <v>15</v>
      </c>
      <c r="D14" s="145">
        <v>20</v>
      </c>
      <c r="E14" s="138"/>
    </row>
    <row r="15" spans="1:9" x14ac:dyDescent="0.2">
      <c r="A15" s="138"/>
      <c r="B15" s="138" t="s">
        <v>90</v>
      </c>
      <c r="C15" s="144">
        <v>18</v>
      </c>
      <c r="D15" s="145">
        <v>28</v>
      </c>
      <c r="E15" s="138"/>
    </row>
    <row r="16" spans="1:9" x14ac:dyDescent="0.2">
      <c r="A16" s="146"/>
      <c r="B16" s="141" t="s">
        <v>91</v>
      </c>
      <c r="C16" s="147" t="s">
        <v>92</v>
      </c>
      <c r="D16" s="143"/>
    </row>
    <row r="17" spans="1:5" x14ac:dyDescent="0.2">
      <c r="A17" s="146"/>
      <c r="B17" s="138" t="s">
        <v>93</v>
      </c>
      <c r="C17" s="145">
        <v>14</v>
      </c>
      <c r="D17" s="144"/>
      <c r="E17" s="143"/>
    </row>
    <row r="18" spans="1:5" x14ac:dyDescent="0.2">
      <c r="A18" s="138"/>
      <c r="B18" s="138" t="s">
        <v>94</v>
      </c>
      <c r="C18" s="145">
        <v>14</v>
      </c>
      <c r="D18" s="144"/>
      <c r="E18" s="144"/>
    </row>
    <row r="19" spans="1:5" x14ac:dyDescent="0.2">
      <c r="A19" s="138"/>
      <c r="B19" s="138" t="s">
        <v>95</v>
      </c>
      <c r="C19" s="145">
        <v>28</v>
      </c>
      <c r="D19" s="144"/>
      <c r="E19" s="144"/>
    </row>
    <row r="20" spans="1:5" x14ac:dyDescent="0.2">
      <c r="A20" s="138"/>
      <c r="C20" s="138"/>
      <c r="D20" s="144"/>
      <c r="E20" s="144"/>
    </row>
    <row r="21" spans="1:5" x14ac:dyDescent="0.2">
      <c r="A21" s="138" t="s">
        <v>96</v>
      </c>
      <c r="B21" s="148" t="s">
        <v>97</v>
      </c>
      <c r="C21" s="149"/>
      <c r="D21" s="149"/>
      <c r="E21" s="138"/>
    </row>
    <row r="22" spans="1:5" x14ac:dyDescent="0.2">
      <c r="A22" s="150"/>
      <c r="B22" s="148" t="s">
        <v>98</v>
      </c>
      <c r="C22" s="151"/>
      <c r="D22" s="151"/>
      <c r="E22" s="150"/>
    </row>
    <row r="23" spans="1:5" x14ac:dyDescent="0.2">
      <c r="A23" s="152" t="s">
        <v>99</v>
      </c>
      <c r="B23" s="153" t="s">
        <v>100</v>
      </c>
      <c r="C23" s="154">
        <v>0</v>
      </c>
      <c r="D23" s="153" t="s">
        <v>100</v>
      </c>
      <c r="E23" s="153"/>
    </row>
    <row r="24" spans="1:5" x14ac:dyDescent="0.2">
      <c r="A24" s="152"/>
      <c r="B24" s="150" t="s">
        <v>101</v>
      </c>
      <c r="C24" s="155" t="s">
        <v>102</v>
      </c>
      <c r="D24" s="150"/>
      <c r="E24" s="150"/>
    </row>
    <row r="25" spans="1:5" x14ac:dyDescent="0.2">
      <c r="A25" s="150"/>
      <c r="B25" s="150" t="s">
        <v>103</v>
      </c>
      <c r="C25" s="154">
        <v>0.2</v>
      </c>
      <c r="D25" s="150"/>
      <c r="E25" s="142"/>
    </row>
    <row r="26" spans="1:5" x14ac:dyDescent="0.2">
      <c r="A26" s="150"/>
      <c r="B26" s="150" t="s">
        <v>104</v>
      </c>
      <c r="C26" s="154">
        <v>0.2</v>
      </c>
      <c r="D26" s="150"/>
      <c r="E26" s="150"/>
    </row>
    <row r="27" spans="1:5" x14ac:dyDescent="0.2">
      <c r="A27" s="152"/>
      <c r="B27" s="150" t="s">
        <v>105</v>
      </c>
      <c r="C27" s="154">
        <v>0.3</v>
      </c>
      <c r="D27" s="150" t="s">
        <v>106</v>
      </c>
      <c r="E27" s="150"/>
    </row>
    <row r="28" spans="1:5" x14ac:dyDescent="0.2">
      <c r="A28" s="152"/>
      <c r="B28" s="156" t="s">
        <v>107</v>
      </c>
      <c r="C28" s="157"/>
      <c r="D28" s="156" t="s">
        <v>108</v>
      </c>
      <c r="E28" s="158"/>
    </row>
    <row r="29" spans="1:5" x14ac:dyDescent="0.2">
      <c r="A29" s="152" t="s">
        <v>109</v>
      </c>
      <c r="B29" s="150" t="s">
        <v>110</v>
      </c>
      <c r="C29" s="159" t="s">
        <v>111</v>
      </c>
      <c r="D29" s="150"/>
      <c r="E29" s="150"/>
    </row>
    <row r="30" spans="1:5" x14ac:dyDescent="0.2">
      <c r="A30" s="152" t="s">
        <v>112</v>
      </c>
      <c r="B30" s="150" t="s">
        <v>113</v>
      </c>
      <c r="C30" s="159" t="s">
        <v>114</v>
      </c>
      <c r="D30" s="150"/>
      <c r="E30" s="150"/>
    </row>
    <row r="31" spans="1:5" x14ac:dyDescent="0.2">
      <c r="A31" s="138"/>
      <c r="B31" s="153" t="s">
        <v>115</v>
      </c>
      <c r="C31" s="153"/>
      <c r="D31" s="153"/>
      <c r="E31" s="153"/>
    </row>
    <row r="32" spans="1:5" x14ac:dyDescent="0.2">
      <c r="A32" s="138"/>
      <c r="B32" s="138" t="s">
        <v>116</v>
      </c>
      <c r="C32" s="138"/>
      <c r="D32" s="138"/>
      <c r="E32" s="138"/>
    </row>
    <row r="33" spans="1:5" x14ac:dyDescent="0.2">
      <c r="A33" s="140" t="s">
        <v>117</v>
      </c>
      <c r="B33" s="138" t="s">
        <v>118</v>
      </c>
      <c r="C33" s="138"/>
      <c r="D33" s="138"/>
      <c r="E33" s="138"/>
    </row>
    <row r="34" spans="1:5" x14ac:dyDescent="0.2">
      <c r="A34" s="138"/>
      <c r="B34" s="138" t="s">
        <v>119</v>
      </c>
      <c r="C34" s="138"/>
      <c r="D34" s="138"/>
      <c r="E34" s="138"/>
    </row>
    <row r="35" spans="1:5" x14ac:dyDescent="0.2">
      <c r="A35" s="138"/>
      <c r="B35" s="138" t="s">
        <v>120</v>
      </c>
      <c r="C35" s="138"/>
      <c r="D35" s="138"/>
      <c r="E35" s="138"/>
    </row>
    <row r="36" spans="1:5" x14ac:dyDescent="0.2">
      <c r="A36" s="139" t="s">
        <v>121</v>
      </c>
      <c r="B36" s="135"/>
      <c r="C36" s="135"/>
      <c r="D36" s="135"/>
      <c r="E36" s="135"/>
    </row>
    <row r="37" spans="1:5" x14ac:dyDescent="0.2">
      <c r="A37" s="160" t="s">
        <v>122</v>
      </c>
    </row>
    <row r="38" spans="1:5" x14ac:dyDescent="0.2">
      <c r="A38" s="161" t="s">
        <v>123</v>
      </c>
    </row>
    <row r="39" spans="1:5" x14ac:dyDescent="0.2">
      <c r="A39" s="160" t="s">
        <v>124</v>
      </c>
    </row>
    <row r="40" spans="1:5" x14ac:dyDescent="0.2">
      <c r="A40" s="160" t="s">
        <v>125</v>
      </c>
    </row>
    <row r="41" spans="1:5" x14ac:dyDescent="0.2">
      <c r="A41" s="160" t="s">
        <v>126</v>
      </c>
    </row>
    <row r="42" spans="1:5" x14ac:dyDescent="0.2">
      <c r="A42" s="139" t="s">
        <v>127</v>
      </c>
      <c r="B42" s="135"/>
      <c r="C42" s="135"/>
      <c r="D42" s="135"/>
      <c r="E42" s="135"/>
    </row>
    <row r="43" spans="1:5" x14ac:dyDescent="0.2">
      <c r="A43" s="160" t="s">
        <v>128</v>
      </c>
    </row>
    <row r="44" spans="1:5" x14ac:dyDescent="0.2">
      <c r="A44" s="160" t="s">
        <v>129</v>
      </c>
    </row>
    <row r="45" spans="1:5" x14ac:dyDescent="0.2">
      <c r="A45" s="160" t="s">
        <v>130</v>
      </c>
    </row>
    <row r="46" spans="1:5" x14ac:dyDescent="0.2">
      <c r="A46" s="160" t="s">
        <v>131</v>
      </c>
    </row>
    <row r="47" spans="1:5" x14ac:dyDescent="0.2">
      <c r="A47" s="160" t="s">
        <v>132</v>
      </c>
    </row>
    <row r="48" spans="1:5" x14ac:dyDescent="0.2">
      <c r="A48" t="s">
        <v>133</v>
      </c>
    </row>
    <row r="49" spans="1:5" x14ac:dyDescent="0.2">
      <c r="A49" s="160" t="s">
        <v>134</v>
      </c>
    </row>
    <row r="50" spans="1:5" x14ac:dyDescent="0.2">
      <c r="A50" t="s">
        <v>135</v>
      </c>
    </row>
    <row r="51" spans="1:5" x14ac:dyDescent="0.2">
      <c r="A51" t="s">
        <v>136</v>
      </c>
    </row>
    <row r="52" spans="1:5" x14ac:dyDescent="0.2">
      <c r="A52" t="s">
        <v>137</v>
      </c>
    </row>
    <row r="53" spans="1:5" x14ac:dyDescent="0.2">
      <c r="A53" t="s">
        <v>138</v>
      </c>
    </row>
    <row r="54" spans="1:5" x14ac:dyDescent="0.2">
      <c r="A54" t="s">
        <v>139</v>
      </c>
    </row>
    <row r="55" spans="1:5" x14ac:dyDescent="0.2">
      <c r="A55" s="139" t="s">
        <v>140</v>
      </c>
      <c r="B55" s="135"/>
      <c r="C55" s="135"/>
      <c r="D55" s="135"/>
      <c r="E55" s="135"/>
    </row>
    <row r="56" spans="1:5" x14ac:dyDescent="0.2">
      <c r="A56" s="160" t="s">
        <v>141</v>
      </c>
    </row>
    <row r="57" spans="1:5" x14ac:dyDescent="0.2">
      <c r="A57" t="s">
        <v>142</v>
      </c>
    </row>
    <row r="58" spans="1:5" x14ac:dyDescent="0.2">
      <c r="A58" t="s">
        <v>143</v>
      </c>
    </row>
    <row r="59" spans="1:5" x14ac:dyDescent="0.2">
      <c r="A59" s="161" t="s">
        <v>144</v>
      </c>
    </row>
    <row r="60" spans="1:5" x14ac:dyDescent="0.2">
      <c r="A60" s="161" t="s">
        <v>145</v>
      </c>
    </row>
    <row r="61" spans="1:5" x14ac:dyDescent="0.2">
      <c r="A61" s="161" t="s">
        <v>146</v>
      </c>
    </row>
    <row r="62" spans="1:5" x14ac:dyDescent="0.2">
      <c r="A62" s="161" t="s">
        <v>147</v>
      </c>
    </row>
    <row r="63" spans="1:5" x14ac:dyDescent="0.2">
      <c r="A63" s="139" t="s">
        <v>148</v>
      </c>
      <c r="B63" s="162"/>
      <c r="C63" s="162"/>
      <c r="D63" s="162"/>
      <c r="E63" s="162"/>
    </row>
    <row r="64" spans="1:5" x14ac:dyDescent="0.2">
      <c r="A64" s="161" t="s">
        <v>149</v>
      </c>
      <c r="B64" s="161"/>
      <c r="C64" s="161"/>
      <c r="D64" s="161"/>
      <c r="E64" s="161"/>
    </row>
    <row r="65" spans="1:5" x14ac:dyDescent="0.2">
      <c r="A65" s="161" t="s">
        <v>150</v>
      </c>
      <c r="B65" s="161"/>
      <c r="C65" s="161"/>
      <c r="D65" s="161"/>
      <c r="E65" s="161"/>
    </row>
    <row r="66" spans="1:5" x14ac:dyDescent="0.2">
      <c r="A66" s="161" t="s">
        <v>151</v>
      </c>
      <c r="B66" s="161"/>
      <c r="C66" s="161"/>
      <c r="D66" s="161"/>
      <c r="E66" s="161"/>
    </row>
    <row r="67" spans="1:5" x14ac:dyDescent="0.2">
      <c r="A67" s="161" t="s">
        <v>152</v>
      </c>
      <c r="B67" s="161"/>
      <c r="C67" s="161"/>
      <c r="D67" s="161"/>
      <c r="E67" s="161"/>
    </row>
    <row r="68" spans="1:5" x14ac:dyDescent="0.2">
      <c r="A68" s="161" t="s">
        <v>153</v>
      </c>
      <c r="B68" s="161"/>
      <c r="C68" s="161"/>
      <c r="D68" s="161"/>
      <c r="E68" s="161"/>
    </row>
    <row r="69" spans="1:5" x14ac:dyDescent="0.2">
      <c r="A69" s="161" t="s">
        <v>154</v>
      </c>
      <c r="B69" s="161"/>
      <c r="C69" s="161"/>
      <c r="D69" s="161"/>
      <c r="E69" s="161"/>
    </row>
    <row r="70" spans="1:5" x14ac:dyDescent="0.2">
      <c r="A70" s="139" t="s">
        <v>155</v>
      </c>
      <c r="B70" s="135"/>
      <c r="C70" s="135"/>
      <c r="D70" s="135"/>
      <c r="E70" s="135"/>
    </row>
    <row r="71" spans="1:5" x14ac:dyDescent="0.2">
      <c r="A71" s="161" t="s">
        <v>156</v>
      </c>
      <c r="B71" s="161"/>
      <c r="C71" s="161"/>
      <c r="D71" s="161"/>
      <c r="E71" s="161"/>
    </row>
    <row r="72" spans="1:5" x14ac:dyDescent="0.2">
      <c r="A72" s="161" t="s">
        <v>157</v>
      </c>
      <c r="B72" s="161"/>
      <c r="C72" s="161"/>
      <c r="D72" s="161"/>
      <c r="E72" s="161"/>
    </row>
    <row r="73" spans="1:5" x14ac:dyDescent="0.2">
      <c r="A73" s="139" t="s">
        <v>158</v>
      </c>
      <c r="B73" s="162"/>
      <c r="C73" s="162"/>
      <c r="D73" s="162"/>
      <c r="E73" s="162"/>
    </row>
    <row r="74" spans="1:5" x14ac:dyDescent="0.2">
      <c r="A74" s="163" t="s">
        <v>159</v>
      </c>
    </row>
    <row r="75" spans="1:5" x14ac:dyDescent="0.2">
      <c r="A75" t="s">
        <v>160</v>
      </c>
    </row>
    <row r="76" spans="1:5" x14ac:dyDescent="0.2">
      <c r="A76" t="s">
        <v>161</v>
      </c>
    </row>
    <row r="77" spans="1:5" x14ac:dyDescent="0.2">
      <c r="A77" s="163" t="s">
        <v>162</v>
      </c>
    </row>
    <row r="78" spans="1:5" x14ac:dyDescent="0.2">
      <c r="A78" s="163" t="s">
        <v>163</v>
      </c>
    </row>
    <row r="79" spans="1:5" x14ac:dyDescent="0.2">
      <c r="A79" s="163" t="s">
        <v>164</v>
      </c>
    </row>
    <row r="80" spans="1:5" x14ac:dyDescent="0.2">
      <c r="A80" s="163" t="s">
        <v>165</v>
      </c>
    </row>
    <row r="81" spans="1:5" x14ac:dyDescent="0.2">
      <c r="A81" s="163" t="s">
        <v>166</v>
      </c>
    </row>
    <row r="82" spans="1:5" x14ac:dyDescent="0.2">
      <c r="A82" s="163" t="s">
        <v>167</v>
      </c>
    </row>
    <row r="83" spans="1:5" x14ac:dyDescent="0.2">
      <c r="A83" s="164" t="s">
        <v>168</v>
      </c>
      <c r="B83" s="165"/>
      <c r="C83" s="165"/>
      <c r="D83" s="165"/>
      <c r="E83" s="165"/>
    </row>
    <row r="84" spans="1:5" x14ac:dyDescent="0.2">
      <c r="A84" t="s">
        <v>169</v>
      </c>
    </row>
    <row r="85" spans="1:5" x14ac:dyDescent="0.2">
      <c r="A85" s="163" t="s">
        <v>170</v>
      </c>
    </row>
  </sheetData>
  <sheetProtection selectLockedCells="1" selectUnlockedCells="1"/>
  <pageMargins left="0.3298611111111111" right="0.34027777777777779" top="0.4597222222222222" bottom="0.55000000000000004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Aufstellung</vt:lpstr>
      <vt:lpstr>Abrechnung</vt:lpstr>
      <vt:lpstr>Abrechnung Grundlagen</vt:lpstr>
      <vt:lpstr>BusUndBahn</vt:lpstr>
      <vt:lpstr>Aufstellung!Druckbereich</vt:lpstr>
      <vt:lpstr>Excel_BuiltIn_Print_Area_2</vt:lpstr>
      <vt:lpstr>Fahrzeuge</vt:lpstr>
      <vt:lpstr>kmGeld</vt:lpstr>
      <vt:lpstr>Transportmittel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Alexander, Peter</cp:lastModifiedBy>
  <dcterms:created xsi:type="dcterms:W3CDTF">2024-06-05T12:07:44Z</dcterms:created>
  <dcterms:modified xsi:type="dcterms:W3CDTF">2024-06-05T12:07:44Z</dcterms:modified>
</cp:coreProperties>
</file>